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emf" ContentType="image/x-emf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235" windowHeight="8955" tabRatio="918"/>
  </bookViews>
  <sheets>
    <sheet name="INTRODUCTION" sheetId="1" r:id="rId1"/>
    <sheet name="ORGANIZATION INFO" sheetId="2" r:id="rId2"/>
    <sheet name="COMMODITIES" sheetId="3" r:id="rId3"/>
    <sheet name="EXPORTS RATES FCL" sheetId="5" r:id="rId4"/>
    <sheet name="IMPORTS RATES FCL" sheetId="16" r:id="rId5"/>
    <sheet name="ACCESSORIAL CHARGES" sheetId="4" r:id="rId6"/>
    <sheet name="LCL PORT RATES" sheetId="9" r:id="rId7"/>
    <sheet name="LCL ACCESSORIAL CHARGES" sheetId="21" r:id="rId8"/>
    <sheet name="COMPENSATIONS" sheetId="12" r:id="rId9"/>
    <sheet name="TABLE OF CONTENTS" sheetId="13" r:id="rId10"/>
    <sheet name="RULES AND REGULATIONS" sheetId="7" r:id="rId11"/>
    <sheet name="ESSENTIAL TERMS" sheetId="15" r:id="rId12"/>
    <sheet name="NOTICES" sheetId="14" r:id="rId13"/>
    <sheet name="EQUIPMENT SIZES" sheetId="17" r:id="rId14"/>
    <sheet name="OFFICES AND AGENCIES" sheetId="18" r:id="rId15"/>
    <sheet name="HISTORICAL DATA" sheetId="19" r:id="rId16"/>
    <sheet name="HAITI COLOADING RATES" sheetId="20" r:id="rId17"/>
  </sheets>
  <calcPr calcId="125725"/>
</workbook>
</file>

<file path=xl/calcChain.xml><?xml version="1.0" encoding="utf-8"?>
<calcChain xmlns="http://schemas.openxmlformats.org/spreadsheetml/2006/main">
  <c r="R21" i="20"/>
  <c r="R23" s="1"/>
  <c r="R19"/>
  <c r="U18"/>
  <c r="Y17"/>
  <c r="Y16"/>
  <c r="AH15"/>
  <c r="AG15"/>
  <c r="AI15" s="1"/>
  <c r="AK15" s="1"/>
  <c r="V15"/>
  <c r="S15"/>
  <c r="Q15"/>
  <c r="P15"/>
  <c r="O15"/>
  <c r="L15"/>
  <c r="F15"/>
  <c r="AH14"/>
  <c r="AG14"/>
  <c r="AI14" s="1"/>
  <c r="AK14" s="1"/>
  <c r="V14"/>
  <c r="W15" s="1"/>
  <c r="S14"/>
  <c r="Q14"/>
  <c r="P14"/>
  <c r="O14"/>
  <c r="L14"/>
  <c r="F14"/>
  <c r="AH13"/>
  <c r="AI13" s="1"/>
  <c r="AK13" s="1"/>
  <c r="AG13"/>
  <c r="S13"/>
  <c r="V13" s="1"/>
  <c r="W14" s="1"/>
  <c r="Q13"/>
  <c r="P13"/>
  <c r="O13"/>
  <c r="L13"/>
  <c r="AH10"/>
  <c r="AG10"/>
  <c r="AI10" s="1"/>
  <c r="AK10" s="1"/>
  <c r="X10"/>
  <c r="V10"/>
  <c r="S10"/>
  <c r="Q10"/>
  <c r="P10"/>
  <c r="O10"/>
  <c r="L10"/>
  <c r="K10"/>
  <c r="AH9"/>
  <c r="AG9"/>
  <c r="AI9" s="1"/>
  <c r="AK9" s="1"/>
  <c r="T9"/>
  <c r="Q9"/>
  <c r="P9"/>
  <c r="O9"/>
  <c r="L9"/>
  <c r="K9"/>
  <c r="AH8"/>
  <c r="AG8"/>
  <c r="AI8" s="1"/>
  <c r="AK8" s="1"/>
  <c r="T8"/>
  <c r="Q8"/>
  <c r="P8"/>
  <c r="O8"/>
  <c r="L8"/>
  <c r="K8"/>
  <c r="AH7"/>
  <c r="AG7"/>
  <c r="AI7" s="1"/>
  <c r="AK7" s="1"/>
  <c r="X7"/>
  <c r="W7"/>
  <c r="S7"/>
  <c r="V7" s="1"/>
  <c r="W8" s="1"/>
  <c r="Q7"/>
  <c r="P7"/>
  <c r="O7"/>
  <c r="L7"/>
  <c r="K7"/>
  <c r="AK5"/>
  <c r="X8" l="1"/>
  <c r="X9"/>
  <c r="S8"/>
  <c r="V8" s="1"/>
  <c r="W9" s="1"/>
  <c r="S9"/>
  <c r="V9" s="1"/>
</calcChain>
</file>

<file path=xl/sharedStrings.xml><?xml version="1.0" encoding="utf-8"?>
<sst xmlns="http://schemas.openxmlformats.org/spreadsheetml/2006/main" count="6621" uniqueCount="2957">
  <si>
    <t>BLOCKING, BRACING, STAKING AND SECURING CHARGE | 2.011</t>
  </si>
  <si>
    <t>BUNKER SURCHARGE | 10.01</t>
  </si>
  <si>
    <t>CANCELLATION FEE | 2.04</t>
  </si>
  <si>
    <t>CARRIAGE OF VEHICLES | 2.010</t>
  </si>
  <si>
    <t>CARRIER TERMINAL RULES AND CHARGES | 23.</t>
  </si>
  <si>
    <t>CERTIFICATION OF SHIPPER STATUS IN FOREIGN COMMERCE | 25.</t>
  </si>
  <si>
    <t>CHAIN, BINDERS AND STRAPS | 2.019</t>
  </si>
  <si>
    <t>CHASSIS USAGE CHARGE | 21.01</t>
  </si>
  <si>
    <t>COURIER CHARGE | 2.03</t>
  </si>
  <si>
    <t>DOCUMENTATION CHARGE | 2.021</t>
  </si>
  <si>
    <t>DOCUMENTATION CORRECTION FEE | 35</t>
  </si>
  <si>
    <t>DOCUMENTATION LATE PRESENTATION FEE | 2.023</t>
  </si>
  <si>
    <t>DOMINICAN REPUBLIC PORT CHARGE | 23.01</t>
  </si>
  <si>
    <t>EXTRA LENGTH | 5.</t>
  </si>
  <si>
    <t>EXTRA WIDTH CHARGES | 5.01</t>
  </si>
  <si>
    <t>FREIGHT FORWARDER COMPENSATION | 9.</t>
  </si>
  <si>
    <t>GARMENTS ON HANGER SURCHARGE | 2.07</t>
  </si>
  <si>
    <t>GREEN SALTED HIDES IN FOREIGN COMMERCE | 17.</t>
  </si>
  <si>
    <t>HAITI CONTAINER USAGE CHARGE | 2.08</t>
  </si>
  <si>
    <t>HAITI SURCHARGES | 23.05</t>
  </si>
  <si>
    <t>HAITI SURCHARGES (807 CARGOES AND HANDICRAFTS) | 23.06</t>
  </si>
  <si>
    <t>HAITI SURCHARGES (COFFEE, CACAO) | 23.08</t>
  </si>
  <si>
    <t>HAITI SURCHARGES (RELIEF GOODS/GOODS FOR CHARITY) | 23.07</t>
  </si>
  <si>
    <t>HAZARDOUS CARGO | 16.</t>
  </si>
  <si>
    <t>HEAVY LIFT | 4.</t>
  </si>
  <si>
    <t>IN &amp; OUT (GATE CHARGES) RULE | 36.</t>
  </si>
  <si>
    <t>INLAND TRANSPORTATION CHARGES | 1.01</t>
  </si>
  <si>
    <t>INTERMODAL FEE - UNITED STATES | 2.06</t>
  </si>
  <si>
    <t>INTERMODAL SAFE CONTAINER TRANSPORTATION ACT OF 1992 | 100.</t>
  </si>
  <si>
    <t>LIEN OF CARRIER | 38.</t>
  </si>
  <si>
    <t>MARINE INSURANCE | 2.020</t>
  </si>
  <si>
    <t>MINIMUM BILL OF LADING CHARGES | 6.</t>
  </si>
  <si>
    <t>MINIMUM QUANTITY RATES | 11.</t>
  </si>
  <si>
    <t>OVERCHARGE CLAIMS | 20.</t>
  </si>
  <si>
    <t>OVER WEIGHT, EXCESS WEIGHT (MAXIMUM UTILIZATION OF CARRIER'S EQUIPMENT)</t>
  </si>
  <si>
    <t>PAYMENT OF FREIGHT CHARGES | 7.</t>
  </si>
  <si>
    <t>PHYTOSANITARY SO. FLORIDA CONSULAR LEGALIZATION FEES (D.R.) | 2.015</t>
  </si>
  <si>
    <t>80 - 20 RULE  | 23.11</t>
  </si>
  <si>
    <t>RAPIDITO/SAME DAY-SO. FLORIDA CONSULAR LEGALIZATION FEES-DR | 2.016</t>
  </si>
  <si>
    <t>RATE APPLICABILITY RULE | 3.</t>
  </si>
  <si>
    <t>RATE APPLICABLE TO SHIPMENTS IN 45' CONTAINER | 2.025</t>
  </si>
  <si>
    <t>REFRIGERATED EQUIPMENT MAINTENANCE CHARGE | 2.022</t>
  </si>
  <si>
    <t>RETURNED CARGO IN FOREIGN COMMERCE | 18.</t>
  </si>
  <si>
    <t>SCOPE | 1.</t>
  </si>
  <si>
    <t>SHIPPERS REQUESTS IN FOREIGN COMMERCE | 19.</t>
  </si>
  <si>
    <t>SOUTH FLORIDA DRAYAGE - NON BONDED CARGO | 2.05</t>
  </si>
  <si>
    <t>SPECIAL HANDLING CHARGE | 23.15</t>
  </si>
  <si>
    <t>SPECIALIZED EQUIPMENT SURCHARGE | 2.017</t>
  </si>
  <si>
    <t>STORAGE | 39</t>
  </si>
  <si>
    <t>STUFFING/STRIPPING CHARGE | 23.09</t>
  </si>
  <si>
    <t>STUFFING/STRIPPING CHARGE (BIG PACKS) | 23.10</t>
  </si>
  <si>
    <t>SURCHARGES AND ARBITRARIES | 10.</t>
  </si>
  <si>
    <t>SYMBOLS | 29.</t>
  </si>
  <si>
    <t>TIME/VOLUME RATES IN FOREIGN COMMERCE | 26.</t>
  </si>
  <si>
    <t>TRANSSHIPMENT | 13.</t>
  </si>
  <si>
    <t>U.S. HANDLING CHARGES - RE-HANDLING CARGO | 23.16</t>
  </si>
  <si>
    <t>.16 (In and Out)</t>
  </si>
  <si>
    <t>U.S. HANDLING CHARGES - VEHICLES | 23.13</t>
  </si>
  <si>
    <t>U.S. HANDLING/WHARFAGE CHARGE | 23.12</t>
  </si>
  <si>
    <t>USE OF CARRIER EQUIPMENT | 21.</t>
  </si>
  <si>
    <t xml:space="preserve"> (DEMURRAGE)</t>
  </si>
  <si>
    <t>&lt;--BACK TO TABLE OF CONTENTS</t>
  </si>
  <si>
    <t xml:space="preserve"> </t>
  </si>
  <si>
    <t>Rule</t>
  </si>
  <si>
    <t>Effective</t>
  </si>
  <si>
    <t>Filing</t>
  </si>
  <si>
    <t>C o n t e n t s</t>
  </si>
  <si>
    <t>Code</t>
  </si>
  <si>
    <t>Rule: 1. SCOPE</t>
  </si>
  <si>
    <t>Effective: 06/22/99 Filing: 06/22/99 (C)</t>
  </si>
  <si>
    <t>Rules, Regulations and Rates published herein apply between:</t>
  </si>
  <si>
    <t>Puerto Rico (Presently - no service)</t>
  </si>
  <si>
    <t>A. Rates named herein, unless otherwise specified, apply</t>
  </si>
  <si>
    <t>FROM/TO all points in the following States: (See Note 1:)</t>
  </si>
  <si>
    <t>Alabama Kentucky North Dakota</t>
  </si>
  <si>
    <t>Alaska Louisiana Ohio</t>
  </si>
  <si>
    <t>Arizona Maine Oklahoma</t>
  </si>
  <si>
    <t>Arkansas Maryland Oregon</t>
  </si>
  <si>
    <t>California Massachusetts Pennsylvania</t>
  </si>
  <si>
    <t>Colorado Michigan Rhode Island</t>
  </si>
  <si>
    <t>Connecticut Minnesota South Carolina</t>
  </si>
  <si>
    <t>Delaware Mississippi South Dakota</t>
  </si>
  <si>
    <t>District of Columbia Missouri Tennessee</t>
  </si>
  <si>
    <t>Florida Montana Texas</t>
  </si>
  <si>
    <t>Georgia Nebraska Utah</t>
  </si>
  <si>
    <t>Hawaii Nevada Vermont</t>
  </si>
  <si>
    <t>Idaho New Hampshire Virginia</t>
  </si>
  <si>
    <t>Illinois New Jersey Washington</t>
  </si>
  <si>
    <t>Indiana New Mexico West Virginia</t>
  </si>
  <si>
    <t>Iowa New York Wisconsin</t>
  </si>
  <si>
    <t>Kansas North Carolina Wyoming</t>
  </si>
  <si>
    <t>Jacksonville, Florida:</t>
  </si>
  <si>
    <t>Miami, Florida:</t>
  </si>
  <si>
    <t>Port Everglades, Florida:</t>
  </si>
  <si>
    <t>Port Everglades Terminal</t>
  </si>
  <si>
    <t>Tampa, Florida:</t>
  </si>
  <si>
    <t>Municipal Docks</t>
  </si>
  <si>
    <t>West Palm Beach, Florida:</t>
  </si>
  <si>
    <t>West Palm Beach Piers</t>
  </si>
  <si>
    <t>GROUP: Miami Port</t>
  </si>
  <si>
    <t>Miami, Florida</t>
  </si>
  <si>
    <t>NOTE 1: All rates contained herein apply on a Port</t>
  </si>
  <si>
    <t>to Port basis, unless otherwise specified</t>
  </si>
  <si>
    <t>in individual commodity items, and are subject</t>
  </si>
  <si>
    <t>to all Tariff additional charges, rules and</t>
  </si>
  <si>
    <t>provisions.</t>
  </si>
  <si>
    <t>NOTE 2: The piers or docks named at the various ports</t>
  </si>
  <si>
    <t>are those regularly used by the Carrier. If these</t>
  </si>
  <si>
    <t>piers or docks are not available for use when a</t>
  </si>
  <si>
    <t>vessel arrives or is ready to receive or</t>
  </si>
  <si>
    <t>discharge cargo, the Carrier will receive or</t>
  </si>
  <si>
    <t>discharge cargo at such piers or docks as may</t>
  </si>
  <si>
    <t>be available to it. In such case, full receipt</t>
  </si>
  <si>
    <t>or discharge of cargo will be effected at such</t>
  </si>
  <si>
    <t>available pier or dock.</t>
  </si>
  <si>
    <t>D. APPLICATION OF SECTIONS</t>
  </si>
  <si>
    <t>Points in the U.S. to Ports and Points in</t>
  </si>
  <si>
    <t>Haiti.</t>
  </si>
  <si>
    <t>U.S.</t>
  </si>
  <si>
    <r>
      <t>database that will provide rates that were current for previous dates. To use this service email us at:</t>
    </r>
    <r>
      <rPr>
        <u/>
        <sz val="10"/>
        <rFont val="Arial"/>
        <family val="2"/>
      </rPr>
      <t xml:space="preserve"> jesus.dominguez@chatelaincargo.com</t>
    </r>
  </si>
  <si>
    <t>EXPORT</t>
  </si>
  <si>
    <t>IMPORT</t>
  </si>
  <si>
    <t>DOMINICAN REP.</t>
  </si>
  <si>
    <t>REPUBLIC</t>
  </si>
  <si>
    <t>AT ORIGIN - applies when the cargo is loaded on</t>
  </si>
  <si>
    <t>shipper's premises at shipper's expenses.</t>
  </si>
  <si>
    <t>Rate includes inland transportation from</t>
  </si>
  <si>
    <t>shipper's premises to carrier's designated</t>
  </si>
  <si>
    <t>facility.</t>
  </si>
  <si>
    <t>AT DESTINATION - applies when the cargo is unloaded</t>
  </si>
  <si>
    <t>on consignee's premises at consignee's expenses.</t>
  </si>
  <si>
    <t>carrier's facility to the consignee's premises.</t>
  </si>
  <si>
    <t>AT ORIGIN - applies when the empty container is</t>
  </si>
  <si>
    <t>made available to the shipper at carrier's</t>
  </si>
  <si>
    <t>designated facility. Rate does NOT include</t>
  </si>
  <si>
    <t>pick-up, loading or return of loaded container</t>
  </si>
  <si>
    <t>to carrier's designated facility.</t>
  </si>
  <si>
    <t>AT DESTINATION - applies when the loaded container</t>
  </si>
  <si>
    <t>is made available to the consignee at carrier's</t>
  </si>
  <si>
    <t>designated facility. Rate does NOT include,</t>
  </si>
  <si>
    <t>delivery, unloading or return of empty</t>
  </si>
  <si>
    <t>container to carrier's designated facility.</t>
  </si>
  <si>
    <t>MOTOR (M) OR RAIL (R)</t>
  </si>
  <si>
    <t>container depot. Rate does NOT include pick-</t>
  </si>
  <si>
    <t>up, loading or return of loaded container to</t>
  </si>
  <si>
    <t>carrier's designated MOTOR (M) or RAIL (R)</t>
  </si>
  <si>
    <t>terminal. Rate includes all inland trans-</t>
  </si>
  <si>
    <t>portation from MOTOR (M) or RAIL (R) terminal</t>
  </si>
  <si>
    <t>to carrier's facility.</t>
  </si>
  <si>
    <t>MOTOR (M) or RAIL (R) terminal. Rate does</t>
  </si>
  <si>
    <t>NOT include delivery, unloading or return of</t>
  </si>
  <si>
    <t>empty container to carrier's designated</t>
  </si>
  <si>
    <t>container depot. Rate includes all inland</t>
  </si>
  <si>
    <t>transportation from carrier's facility to</t>
  </si>
  <si>
    <t>MOTOR (M) or RAIL (R) terminal.</t>
  </si>
  <si>
    <t>PIER (P) OR CONTAINER FREIGHT STATION (S)</t>
  </si>
  <si>
    <t>AT ORIGIN - applies when the shipper delivers</t>
  </si>
  <si>
    <t>cargo to carrier's designated facility at</t>
  </si>
  <si>
    <t>shipper's expense.</t>
  </si>
  <si>
    <t>For full containerloads rate includes loading</t>
  </si>
  <si>
    <t>the container by the carrier.</t>
  </si>
  <si>
    <t>AT DESTINATION - applies when the consignee picks</t>
  </si>
  <si>
    <t>up cargo at carrier's designated facility at</t>
  </si>
  <si>
    <t>consignee's expense.</t>
  </si>
  <si>
    <t>For full containerloads rate includes</t>
  </si>
  <si>
    <t>unloading the container by the carrier.</t>
  </si>
  <si>
    <t>Rule: 2.02 BILL OF LADING PROCESSING CHARGE</t>
  </si>
  <si>
    <t>Effective: 06/05/98 Filing: 05/06/98 (AC)</t>
  </si>
  <si>
    <t>Carrier will issue an original Bill of Lading upon</t>
  </si>
  <si>
    <t>information furnished in writing by the Shipper, giving name</t>
  </si>
  <si>
    <t>of Shipper, name of vessel, scheduled date of sailing, port</t>
  </si>
  <si>
    <t>of destination, name of Consignee, or if consigned "to order</t>
  </si>
  <si>
    <t>of", the party to be notified, correct description of cargo,</t>
  </si>
  <si>
    <t>marks, numbers, gross weight and/or cubic feet of packages</t>
  </si>
  <si>
    <t>and specific gross weight and/or cubic feet of packages and</t>
  </si>
  <si>
    <t>specific gross weight of any package weighing in excess of</t>
  </si>
  <si>
    <t>8,000 pounds.</t>
  </si>
  <si>
    <t>Lading will be assessed on all Shipments, except otherwise</t>
  </si>
  <si>
    <t>Rule: 2.03 COURIER CHARGE</t>
  </si>
  <si>
    <t>Rule: 2.04 CANCELLATION FEE</t>
  </si>
  <si>
    <t>A Cancellation Fee of $75.00 will apply for cancellation of</t>
  </si>
  <si>
    <t>bookings, plus any other expenses incurred; such as</t>
  </si>
  <si>
    <t>Handling and Drayage.</t>
  </si>
  <si>
    <t>Rule: 2.05 SOUTH FLORIDA DRAYAGE - NON BONDED CARGO</t>
  </si>
  <si>
    <t>Effective: 06/10/01 Filing: 05/11/01 (A)</t>
  </si>
  <si>
    <t>Whenever the carrier is requested to arrange or provide</t>
  </si>
  <si>
    <t>container delivery or pick up within Dade County, a round</t>
  </si>
  <si>
    <t>trip charge per container, per movement, will be assessed,</t>
  </si>
  <si>
    <t>in addition to all other charges in this tariff; unless</t>
  </si>
  <si>
    <t>otherwise specified in the specific tariff line item</t>
  </si>
  <si>
    <t>(TLI's):</t>
  </si>
  <si>
    <t>container delivery or pickup within Dade County, a charge</t>
  </si>
  <si>
    <t>container, per movement, in addition to all other charges</t>
  </si>
  <si>
    <t>in this tariff, unless otherwise specified in the specific</t>
  </si>
  <si>
    <t>tariff rate item (TRI).</t>
  </si>
  <si>
    <t>Rule: 2.06 INTERMODAL FEE - UNITED STATES</t>
  </si>
  <si>
    <t>When equipment is made available at Inland Terminals in</t>
  </si>
  <si>
    <t>the United States a pick-up charge of $350.00 per</t>
  </si>
  <si>
    <t>At carrier's convenience, when equipment is dropped</t>
  </si>
  <si>
    <t>off at Inland Terminals in the United States a</t>
  </si>
  <si>
    <t>termination fee of $200.00 on 20 foot equipment;</t>
  </si>
  <si>
    <t>and $300.00 on 40 foot equipment will be assessed</t>
  </si>
  <si>
    <t>Rule: 2.07 GARMENTS ON HANGER SURCHARGE</t>
  </si>
  <si>
    <t>Effective: 01/21/98 Filing: 01/21/98 (C)</t>
  </si>
  <si>
    <t>Unless otherwise specifically provided for in individual</t>
  </si>
  <si>
    <t>Tariff Line Items (TLIs), a surcharge will be applied to all</t>
  </si>
  <si>
    <t>Garment Containers from the Dominican Republic and Haiti</t>
  </si>
  <si>
    <t>to the U.S., as follows:</t>
  </si>
  <si>
    <t>Per 20FT CTR $150.00</t>
  </si>
  <si>
    <t>Equipment Exceeding</t>
  </si>
  <si>
    <t>20FT CTR $175.00</t>
  </si>
  <si>
    <t>Rule: 2.08 HAITI CONTAINER USAGE CHARGE:</t>
  </si>
  <si>
    <t>per 20 ft. container, and for equipment over 20 ft. in</t>
  </si>
  <si>
    <t>size, $250.00, will apply on all shipments in Carrier</t>
  </si>
  <si>
    <t>container to Haiti.</t>
  </si>
  <si>
    <t>This charge is not applicable on shipper owned containers, 807 cargo,</t>
  </si>
  <si>
    <t>or containers provided to shippers; cargo originating</t>
  </si>
  <si>
    <t>outside the state of Florida, See rule 21.</t>
  </si>
  <si>
    <t>Rule: 2.010 CARRIAGE OF VEHICLES</t>
  </si>
  <si>
    <t>Vehicles which cannot be started due to a dead battery or</t>
  </si>
  <si>
    <t>mechanical causes shall be assessed a special handling</t>
  </si>
  <si>
    <t>charge of $25.00.</t>
  </si>
  <si>
    <t>The carrier shall not be responsible for any goods</t>
  </si>
  <si>
    <t>carried inside vehicles, glove compartments or under</t>
  </si>
  <si>
    <t>seat. Goods carried in the baggage compartment or locked</t>
  </si>
  <si>
    <t>in trunk of automobile shall be carried at owner's load</t>
  </si>
  <si>
    <t>and count without liability to the obligation on the</t>
  </si>
  <si>
    <t>part of the carrier to transport them on any given</t>
  </si>
  <si>
    <t>sailing.</t>
  </si>
  <si>
    <t>For computation of charges, the carrier will determine</t>
  </si>
  <si>
    <t>the overall cubic measurement of the vehicle including</t>
  </si>
  <si>
    <t>bumpers and any extensions.</t>
  </si>
  <si>
    <t>Rule: 2.011 BLOCKING, BRACING, STAKING AND SECURING CHARGE</t>
  </si>
  <si>
    <t>A Surcharge of $5.00 WT/MT will be assessed on all freight</t>
  </si>
  <si>
    <t>shipments that require blocking, bracing, staking or other</t>
  </si>
  <si>
    <t>means to secure proper stowage and/or safe transit.</t>
  </si>
  <si>
    <t>Railcar Unloading (If Applicable): (SEE NOTE)</t>
  </si>
  <si>
    <t>Rail Cars (Consisting of Skids, Bricks,</t>
  </si>
  <si>
    <t>Bundled Lumber or Paper Roll(s) ............$80.00</t>
  </si>
  <si>
    <t>Rail Cars (Consisting of Loose Pieces) ....$120.00</t>
  </si>
  <si>
    <t>NOTE: Any additional charges that may be imposed upon</t>
  </si>
  <si>
    <t>the cargo by the terminals at Loading or Discharge</t>
  </si>
  <si>
    <t>Ports will be for the account of the cargo.</t>
  </si>
  <si>
    <t>Rule: 2.016</t>
  </si>
  <si>
    <t>All shipments to the Dominican Republic which require</t>
  </si>
  <si>
    <t>Consular Legalization will be subject to the following</t>
  </si>
  <si>
    <t>charges and the charges listed in subrules 002-014 thru</t>
  </si>
  <si>
    <t>002-016 as set forth in their notification memo on Consular</t>
  </si>
  <si>
    <t>Charges as of July 31, 1986. Charges are subject to</t>
  </si>
  <si>
    <t>change per the discretion of the Dominican Consulate in</t>
  </si>
  <si>
    <t>South Florida.</t>
  </si>
  <si>
    <t>Shipments valued less than $1000.00 ........... $54.00</t>
  </si>
  <si>
    <t>Shipments valued at $1000.00 or more ..........$150.00</t>
  </si>
  <si>
    <t>NOTE 1: The $150.00 Legalization charge will cover the</t>
  </si>
  <si>
    <t>fee for two, six pages set. Should the</t>
  </si>
  <si>
    <t>Consular exceed two sets, any additional</t>
  </si>
  <si>
    <t>Consular set will be charged the $150.00.</t>
  </si>
  <si>
    <t>NOTE 2: Consular Fees defined under these rules are</t>
  </si>
  <si>
    <t>third party charges and are subject to</t>
  </si>
  <si>
    <t>Part 514.9 (20) in regards to filings on</t>
  </si>
  <si>
    <t>less than 30 days notice.</t>
  </si>
  <si>
    <t>NOTE 3. Should the documents arrive at the Consulate</t>
  </si>
  <si>
    <t>10 days after vessel's departure, upon presenta-</t>
  </si>
  <si>
    <t>tion of documents, a penalty of USD 96.00 will</t>
  </si>
  <si>
    <t>be assessed by the Dominican Consulate in South</t>
  </si>
  <si>
    <t>Florida for late presentation of documents.</t>
  </si>
  <si>
    <t>The following charges are set forth by the Dominican</t>
  </si>
  <si>
    <t>Consulate in their Notification memo on Consular charges.</t>
  </si>
  <si>
    <t>Charges are subject to change per the discretion of the</t>
  </si>
  <si>
    <t>Dominican Consulate in South Florida.</t>
  </si>
  <si>
    <t>The charge for providing Chamber of Commerce Certification</t>
  </si>
  <si>
    <t>will be 68.00 USD. Chamber of Commerce Certification is</t>
  </si>
  <si>
    <t>required on all shipments of Vehicles and Groceries.</t>
  </si>
  <si>
    <t>Rule: 2.015 PHYTOSANITARY SO. FLORIDA CONSULAR LEGALIZATION FEES (D.R.)</t>
  </si>
  <si>
    <t>The rate for Phytosanitary Service will be $68.00.</t>
  </si>
  <si>
    <t>Rule: 2.017 SPECIALIZED EQUIPMENT SURCHARGE</t>
  </si>
  <si>
    <t>Effective: 09/17/99 Filing: 08/18/99 (AC)</t>
  </si>
  <si>
    <t>The following charge will apply on all movements of</t>
  </si>
  <si>
    <t>specialized equipment, unless otherwise provided for.</t>
  </si>
  <si>
    <t>Open Tops, Flatracks, Flatbeds, Platforms, Drop Frames.</t>
  </si>
  <si>
    <t>$300.00 per Container/Trailer</t>
  </si>
  <si>
    <t>$ 25.00 WM for LTL cargo.</t>
  </si>
  <si>
    <t>NOTE: This rule is not applicable on Shipper Owned.</t>
  </si>
  <si>
    <t>When requested, carrier will provide tarps with each type</t>
  </si>
  <si>
    <t>of equipment.</t>
  </si>
  <si>
    <t>If container tarps are returned unusable, the carrier will</t>
  </si>
  <si>
    <t>have the option to charge an unusable tarp surcharge as</t>
  </si>
  <si>
    <t>follows:</t>
  </si>
  <si>
    <t>USD 500.00 for 20 ft. equipment</t>
  </si>
  <si>
    <t>USD 600.00 for equipment exceeding 20 ft.</t>
  </si>
  <si>
    <t>If disposable tarps are used, the carrier will have the</t>
  </si>
  <si>
    <t>option to charge a disposable tarp surcharge as follows:</t>
  </si>
  <si>
    <t>USD 150.00 per equipment (all sizes)</t>
  </si>
  <si>
    <t>Rule: 2.019 CHAIN, BINDERS AND STRAPS</t>
  </si>
  <si>
    <t>Unless otherwise specified, a surcharge will be applied</t>
  </si>
  <si>
    <t>to all Chain, Binders and Straps as follows:</t>
  </si>
  <si>
    <t>Chain and Binders USD 45.00 per section.</t>
  </si>
  <si>
    <t>Straps ................USD 25.00 per section.</t>
  </si>
  <si>
    <t>Rule: 2.020 MARINE INSURANCE</t>
  </si>
  <si>
    <t>Effective: 11/11/99 Filing: 10/11/99 (AC)</t>
  </si>
  <si>
    <t>To calculate Marine Insurance the Shipper's Declared value</t>
  </si>
  <si>
    <t>on the invoice and the total ocean freight must be provided</t>
  </si>
  <si>
    <t>to the carrier.</t>
  </si>
  <si>
    <t>An estimated unearned income of 10 percent is added to the</t>
  </si>
  <si>
    <t>subtotal of the sum of the declared value on the invoice</t>
  </si>
  <si>
    <t>and total ocean freight.</t>
  </si>
  <si>
    <t>This total is divided by 100 and multiplied by USD 1.50</t>
  </si>
  <si>
    <t>which gives the total insurance premium.</t>
  </si>
  <si>
    <t>Example:</t>
  </si>
  <si>
    <t>Declared Value of Cargo: $ 10,000.00</t>
  </si>
  <si>
    <t>Total Ocean Freight: $ 1,800.00</t>
  </si>
  <si>
    <t>An estimated unearned income of 10 percent is added</t>
  </si>
  <si>
    <t>to the subtotal of the sum of the declared value on</t>
  </si>
  <si>
    <t>the invoice and total ocean freight.</t>
  </si>
  <si>
    <t>This total is divided by 100 and multiplied by</t>
  </si>
  <si>
    <t>USD 1.00 which gives the total insurance premium.</t>
  </si>
  <si>
    <t>RESTRICTED CARGO:</t>
  </si>
  <si>
    <t>USD 1.50 which gives the total insurance premium.</t>
  </si>
  <si>
    <t>Special Charge ID: 678,Marine Insurance,Y,80</t>
  </si>
  <si>
    <t>Rule: 2.021 DOCUMENTATION CHARGE</t>
  </si>
  <si>
    <t>Effective: 05/11/01 Filing: 05/11/01 (C)</t>
  </si>
  <si>
    <t>At shipper's request, carrier will perform the export</t>
  </si>
  <si>
    <t>documentation.</t>
  </si>
  <si>
    <t>Note: Documentation is applicable on all shipments unless</t>
  </si>
  <si>
    <t>a forwarder or a shipper prepares a master Bill of</t>
  </si>
  <si>
    <t>use in processing, reproduction and distribution.</t>
  </si>
  <si>
    <t>Rule: 2.022 REFRIGERATED EQUIPMENT MAINTENANCE CHARGE</t>
  </si>
  <si>
    <t>Effective: 04/20/01 Filing: 03/21/01 (I)</t>
  </si>
  <si>
    <t>For refrigerated cargo shipments</t>
  </si>
  <si>
    <t>a refrigerated equipment maintenance charge</t>
  </si>
  <si>
    <t>of $350.00 per container shall apply.</t>
  </si>
  <si>
    <t>Rule: 2.023 DOCUMENTATION LATE PRESENTATION FEE</t>
  </si>
  <si>
    <t>Effective: 05/11/01 Filing: 04/11/01 (I)</t>
  </si>
  <si>
    <t>If documents are received by the carrier more than 24 hours</t>
  </si>
  <si>
    <t>after the day of sailing, a fee of $25.00 shall apply.</t>
  </si>
  <si>
    <t>A documentation correction fee of $25.00 shall apply each</t>
  </si>
  <si>
    <t>time a change of information is required on the manifest</t>
  </si>
  <si>
    <t>and bill of lading.</t>
  </si>
  <si>
    <t>Rule: 2.025 RATE APPLICABLE TO SHIPMENTS IN 45' CONTAINER</t>
  </si>
  <si>
    <t>Effective: 04/24/01 Filing: 04/24/01 (CI)</t>
  </si>
  <si>
    <t>Where no rate is published applicable for shipments to or</t>
  </si>
  <si>
    <t>from Haiti in a 45' container, the applicable rate shall</t>
  </si>
  <si>
    <t>Rule: 3. RATE APPLICABILITY RULE</t>
  </si>
  <si>
    <t>Tariff Rates, Rules and Charges applicable to a given</t>
  </si>
  <si>
    <t>shipment must be those published and in effect when the</t>
  </si>
  <si>
    <t>cargo is received by the Carrier or its Agents, (including</t>
  </si>
  <si>
    <t>originating Carriers in the case of rates for through</t>
  </si>
  <si>
    <t>transportation). A shipment shall not be considered as</t>
  </si>
  <si>
    <t>received until the full Bill of Lading quantity has</t>
  </si>
  <si>
    <t>been received.</t>
  </si>
  <si>
    <t>Heavy Lift Charges per weight 2,000 pounds or 40 Cubic Feet</t>
  </si>
  <si>
    <t>, in addition to the commodity rates herein</t>
  </si>
  <si>
    <t>will apply on the entire weight of the piece</t>
  </si>
  <si>
    <t>Lenth in feet (Length) per W/M</t>
  </si>
  <si>
    <t>Over 50 feet in length $6.00 W/M, add $1.00 per ton for each</t>
  </si>
  <si>
    <t>Rule: 6. MINIMUM BILL OF LADING CHARGES</t>
  </si>
  <si>
    <t>Effective: 10/11/99 Filing: 10/11/99 (CR)</t>
  </si>
  <si>
    <t>CHATELAIN CARGO SERVICES INSTRUCTIONS OF TARIFF USAGE</t>
  </si>
  <si>
    <t>This tariff is introduced to the public and provides the user with immediate access after payment of $125.00</t>
  </si>
  <si>
    <t>to all rates currently available to the public for shipping cargo through Chatelain Cargo Services (MIAMI) as well as a historical</t>
  </si>
  <si>
    <t>Tabbing along the bottom section of each webpage indicates the contents of each page/ section within the tariff.</t>
  </si>
  <si>
    <t xml:space="preserve">The user can scroll left or right by using the arrows provided on the lower left corner, </t>
  </si>
  <si>
    <t>HOW TO FIND RATES:</t>
  </si>
  <si>
    <t>(FIND FIRST YOUR CARGO DESCRIPTION, THEN CLICK ON MASTER COMMODITY)</t>
  </si>
  <si>
    <t>CONTAINER RATES</t>
  </si>
  <si>
    <t>(FCL)</t>
  </si>
  <si>
    <t xml:space="preserve">all accessorial charges will be additional. These accessorial charges can be found on the acessorial charges </t>
  </si>
  <si>
    <t>ADDITIONALS tab.</t>
  </si>
  <si>
    <t>LCL (LESS THAN CONTAINER LOAD) RATES</t>
  </si>
  <si>
    <t>To obtain a formal quotes (Hard Copy), please contact us at 305-552-5212, We are proud of our sevices</t>
  </si>
  <si>
    <t>and would like to show you, what we mean by our standards, please allow us the opportunity to quote your business</t>
  </si>
  <si>
    <t>accordingly - contact us - we will be glad to help.</t>
  </si>
  <si>
    <t>ORGANIZATION RECORDS:</t>
  </si>
  <si>
    <t xml:space="preserve">ORGANIZATION NAME: </t>
  </si>
  <si>
    <t xml:space="preserve">CHATELAIN CARGO SERVICES, INC. </t>
  </si>
  <si>
    <t>ORGANIZATION NUMBER:</t>
  </si>
  <si>
    <t>ORGANIZATION TYPE:</t>
  </si>
  <si>
    <t>NVOCC</t>
  </si>
  <si>
    <t>MAIN OFFICE INFORMATION:</t>
  </si>
  <si>
    <t>16312 SW 45 Terrace</t>
  </si>
  <si>
    <t>MIAMI FL 33185</t>
  </si>
  <si>
    <t>(305) 552-212</t>
  </si>
  <si>
    <t>AFFILIATES INFORMATION:</t>
  </si>
  <si>
    <t>N/A</t>
  </si>
  <si>
    <t>PUBLISHER:</t>
  </si>
  <si>
    <t>SELF PUBLISHED  AT HTTP://WWW.CHATELAINCARGOSERVICES.COM</t>
  </si>
  <si>
    <t>TARIFF RECORDS:</t>
  </si>
  <si>
    <t>TARIFF NUMBER:</t>
  </si>
  <si>
    <t>TARIFF TITLE:</t>
  </si>
  <si>
    <t>CHATELAIN CARGO SERVICES ESSENTIAL TERMS</t>
  </si>
  <si>
    <t>TARIFF TYPE:</t>
  </si>
  <si>
    <t>ESSENTIAL TERMS TARIFF</t>
  </si>
  <si>
    <t>DEFAULT MEASUREMENTS:</t>
  </si>
  <si>
    <t>W/M 2000 POUNDS (LBS) OR 40 CUBIC FEET (CFT)</t>
  </si>
  <si>
    <t>CURRENCY UNITS:</t>
  </si>
  <si>
    <t>US $</t>
  </si>
  <si>
    <t>ORIGIN/ DESTINATION SCOPE:</t>
  </si>
  <si>
    <t>MIAMI FL, USA / PORT EVERGLADES / WILMINGTON / HOUSTON / GULFPORT</t>
  </si>
  <si>
    <t>Haiti / Dominican Republic / Costa Rica / Guatemala / Honduras / Panama</t>
  </si>
  <si>
    <t>Nicaragua / Puerto Rico / El Salvador / Jamaica / Venezuela / Chile / Asia / Chile</t>
  </si>
  <si>
    <t>USA - WORLD PORTS AND POINTS</t>
  </si>
  <si>
    <t>IMPORT/ EXPORT FREIGHT RATE TARIFF</t>
  </si>
  <si>
    <t>COMMON RATES TARIFF</t>
  </si>
  <si>
    <t>TARIFF</t>
  </si>
  <si>
    <t>You may press &lt;Ctrl Key&gt; and "F" at the same time &amp; enter commodity word</t>
  </si>
  <si>
    <r>
      <t>Click Here "</t>
    </r>
    <r>
      <rPr>
        <b/>
        <sz val="10"/>
        <rFont val="Arial"/>
        <family val="2"/>
      </rPr>
      <t>-&gt;</t>
    </r>
    <r>
      <rPr>
        <sz val="10"/>
        <rFont val="Arial"/>
        <family val="2"/>
      </rPr>
      <t>"</t>
    </r>
  </si>
  <si>
    <r>
      <t>Click Here "</t>
    </r>
    <r>
      <rPr>
        <b/>
        <sz val="10"/>
        <rFont val="Arial"/>
        <family val="2"/>
      </rPr>
      <t>&lt;-</t>
    </r>
    <r>
      <rPr>
        <sz val="10"/>
        <rFont val="Arial"/>
        <family val="2"/>
      </rPr>
      <t>"</t>
    </r>
  </si>
  <si>
    <t>RATE #</t>
  </si>
  <si>
    <t>Master Commodity (ROOT)</t>
  </si>
  <si>
    <t>VIZ LIST:</t>
  </si>
  <si>
    <t>-&gt;</t>
  </si>
  <si>
    <t>&lt;-</t>
  </si>
  <si>
    <t>Alcoholic Beverages</t>
  </si>
  <si>
    <t>Beverages, Alcoholic NOS</t>
  </si>
  <si>
    <t>Beer</t>
  </si>
  <si>
    <t>Bottles</t>
  </si>
  <si>
    <t>Cans</t>
  </si>
  <si>
    <t>Wine</t>
  </si>
  <si>
    <t>Appliances</t>
  </si>
  <si>
    <t>Appliances NOS</t>
  </si>
  <si>
    <t>AC</t>
  </si>
  <si>
    <t>Air Conditioning</t>
  </si>
  <si>
    <t xml:space="preserve">Appliances </t>
  </si>
  <si>
    <t>Cameras &amp; films</t>
  </si>
  <si>
    <t>Commercial</t>
  </si>
  <si>
    <t>Electrical Materials and equipments</t>
  </si>
  <si>
    <t>Electrical</t>
  </si>
  <si>
    <t>Household</t>
  </si>
  <si>
    <t>Musical Instruments</t>
  </si>
  <si>
    <t>Refrigeration, Parts</t>
  </si>
  <si>
    <t>Auto and Truck Parts</t>
  </si>
  <si>
    <t>Autoparts and Truck Parts NOS</t>
  </si>
  <si>
    <t>Oil</t>
  </si>
  <si>
    <t>Motors</t>
  </si>
  <si>
    <t>Truck &amp; Parts</t>
  </si>
  <si>
    <t>Batteries</t>
  </si>
  <si>
    <t>Liquid Washer</t>
  </si>
  <si>
    <t>Lube Oil</t>
  </si>
  <si>
    <t>Petrolium Products</t>
  </si>
  <si>
    <t>Coolant</t>
  </si>
  <si>
    <t>Tire</t>
  </si>
  <si>
    <t>Tubes</t>
  </si>
  <si>
    <t>Recapping Materials</t>
  </si>
  <si>
    <t>Beverages (Non Alcoholic)</t>
  </si>
  <si>
    <t>Beverages</t>
  </si>
  <si>
    <t>Non Alcoholic</t>
  </si>
  <si>
    <t>Cargo NOS</t>
  </si>
  <si>
    <t>Glass</t>
  </si>
  <si>
    <t>Fire Works</t>
  </si>
  <si>
    <t>Fire Arms</t>
  </si>
  <si>
    <t>Trigger</t>
  </si>
  <si>
    <t>Tobacco</t>
  </si>
  <si>
    <t>Chemicals NOS</t>
  </si>
  <si>
    <t>Alcohol</t>
  </si>
  <si>
    <t>Chemicals</t>
  </si>
  <si>
    <t>Caustic Soda</t>
  </si>
  <si>
    <t>Glue</t>
  </si>
  <si>
    <t>Chemicals Non Haz</t>
  </si>
  <si>
    <t>Cleaning</t>
  </si>
  <si>
    <t>Cosmetics</t>
  </si>
  <si>
    <t>Paint</t>
  </si>
  <si>
    <t>Paint, Materials for the MFG of</t>
  </si>
  <si>
    <t>Resin</t>
  </si>
  <si>
    <t>Soap</t>
  </si>
  <si>
    <t>Sodium Bicarbonate</t>
  </si>
  <si>
    <t>Synthetic</t>
  </si>
  <si>
    <t>Water Treating Chemicals</t>
  </si>
  <si>
    <t>Water Purifying Chemicals</t>
  </si>
  <si>
    <t>Filtering, Aid</t>
  </si>
  <si>
    <t>Chlorine, Calcium</t>
  </si>
  <si>
    <t>DSM / FAK</t>
  </si>
  <si>
    <t>Aluminum / foil</t>
  </si>
  <si>
    <t>Antennas</t>
  </si>
  <si>
    <t>Artesian / articles</t>
  </si>
  <si>
    <t>Baby procucts and acessories</t>
  </si>
  <si>
    <t>Bakery supplies</t>
  </si>
  <si>
    <t>Boots</t>
  </si>
  <si>
    <t>Brassware</t>
  </si>
  <si>
    <t>Books</t>
  </si>
  <si>
    <t>Magazines</t>
  </si>
  <si>
    <t>Bronze arts</t>
  </si>
  <si>
    <t>Bronzeware</t>
  </si>
  <si>
    <t>Canvas</t>
  </si>
  <si>
    <t>Caps</t>
  </si>
  <si>
    <t>Cigarrette</t>
  </si>
  <si>
    <t>Marine equipment and supplies</t>
  </si>
  <si>
    <t>Carpet</t>
  </si>
  <si>
    <t>Ceramics</t>
  </si>
  <si>
    <t>Computers and parts</t>
  </si>
  <si>
    <t>Containers</t>
  </si>
  <si>
    <t>Curtains</t>
  </si>
  <si>
    <t>Cylinders</t>
  </si>
  <si>
    <t>Decoration</t>
  </si>
  <si>
    <t>Department Store Merchandise</t>
  </si>
  <si>
    <t>Dyes</t>
  </si>
  <si>
    <t>Leather working</t>
  </si>
  <si>
    <t>Cassette, Audio &amp; Video</t>
  </si>
  <si>
    <t>Dietary &amp; suppliments</t>
  </si>
  <si>
    <t>Footwear</t>
  </si>
  <si>
    <t>Furniture</t>
  </si>
  <si>
    <t>Grease</t>
  </si>
  <si>
    <t>Helmets</t>
  </si>
  <si>
    <t>Infant &amp; Nutricionals</t>
  </si>
  <si>
    <t>Ink &amp; Non Haz inks</t>
  </si>
  <si>
    <t>Jars</t>
  </si>
  <si>
    <t>Kitchens</t>
  </si>
  <si>
    <t>Leather</t>
  </si>
  <si>
    <t>Lids</t>
  </si>
  <si>
    <t>Lubricating Oils</t>
  </si>
  <si>
    <t>Luggage</t>
  </si>
  <si>
    <t>Military Supplies</t>
  </si>
  <si>
    <t>musical instruments</t>
  </si>
  <si>
    <t>Novelties NOS</t>
  </si>
  <si>
    <t>Office Furnitues</t>
  </si>
  <si>
    <t>Office Supplies</t>
  </si>
  <si>
    <t>Ovens</t>
  </si>
  <si>
    <t>Pans</t>
  </si>
  <si>
    <t>Plastic Molds</t>
  </si>
  <si>
    <t>Pots</t>
  </si>
  <si>
    <t>Printing</t>
  </si>
  <si>
    <t>Rug</t>
  </si>
  <si>
    <t>Shoes</t>
  </si>
  <si>
    <t>Fishing Accessories</t>
  </si>
  <si>
    <t>Balls</t>
  </si>
  <si>
    <t>Starch</t>
  </si>
  <si>
    <t>Bats</t>
  </si>
  <si>
    <t>Gloves</t>
  </si>
  <si>
    <t>Sporting Goods</t>
  </si>
  <si>
    <t>Toilet Paper</t>
  </si>
  <si>
    <t>Napkins</t>
  </si>
  <si>
    <t>Tissue</t>
  </si>
  <si>
    <t>Swimming Pool</t>
  </si>
  <si>
    <t>Telephone</t>
  </si>
  <si>
    <t>Toasters</t>
  </si>
  <si>
    <t>Toiletries</t>
  </si>
  <si>
    <t>Toilet Preparations</t>
  </si>
  <si>
    <t>Toys</t>
  </si>
  <si>
    <t>Tupperware</t>
  </si>
  <si>
    <t>Utensils</t>
  </si>
  <si>
    <t>Photographic, supplies</t>
  </si>
  <si>
    <t>Christmas, Articles &amp; Décor</t>
  </si>
  <si>
    <t>Binoculars.</t>
  </si>
  <si>
    <t>Carts, Shopping supermarket carts</t>
  </si>
  <si>
    <t>Condoms</t>
  </si>
  <si>
    <t>Supermarket, Equipment &amp; Supplies</t>
  </si>
  <si>
    <t>Animal Feed</t>
  </si>
  <si>
    <t>Pet Food</t>
  </si>
  <si>
    <t>Ingredients</t>
  </si>
  <si>
    <t>Materials for the Manufacture</t>
  </si>
  <si>
    <t>Freight All Kinds n/ DSM</t>
  </si>
  <si>
    <t>FAK</t>
  </si>
  <si>
    <t>FAK DSM</t>
  </si>
  <si>
    <t>Freight of All Kinds</t>
  </si>
  <si>
    <t>Electrical Material</t>
  </si>
  <si>
    <t>Electrical goods</t>
  </si>
  <si>
    <t>Cables, Electrical motors</t>
  </si>
  <si>
    <t>Wires</t>
  </si>
  <si>
    <t>Sockets</t>
  </si>
  <si>
    <t>Electronic</t>
  </si>
  <si>
    <t>Transformers</t>
  </si>
  <si>
    <t>Light Fixtures</t>
  </si>
  <si>
    <t>Dry Batteries</t>
  </si>
  <si>
    <t>Telephone Equipment</t>
  </si>
  <si>
    <t>Telecommunication</t>
  </si>
  <si>
    <t>Scales</t>
  </si>
  <si>
    <t>Groceries</t>
  </si>
  <si>
    <t>Groceries NOS</t>
  </si>
  <si>
    <t xml:space="preserve">Food </t>
  </si>
  <si>
    <t>Foodstuff</t>
  </si>
  <si>
    <t>Flavoring</t>
  </si>
  <si>
    <t>Crackers</t>
  </si>
  <si>
    <t>Juice</t>
  </si>
  <si>
    <t>Rice</t>
  </si>
  <si>
    <t>Tomato</t>
  </si>
  <si>
    <t>Non Refrigerated Perishables</t>
  </si>
  <si>
    <t>Alimentary Industry Accs. Supplies</t>
  </si>
  <si>
    <t>Hardware</t>
  </si>
  <si>
    <t>Hardware NOS</t>
  </si>
  <si>
    <t>Aluminum NOS</t>
  </si>
  <si>
    <t>Materials for construction</t>
  </si>
  <si>
    <t>Building Materials</t>
  </si>
  <si>
    <t>Building and Contruction</t>
  </si>
  <si>
    <t xml:space="preserve">Cellulose </t>
  </si>
  <si>
    <t>Construction Materials</t>
  </si>
  <si>
    <t>Iron</t>
  </si>
  <si>
    <t>Lubricating, Oils NOS</t>
  </si>
  <si>
    <t>Plastic, NOS</t>
  </si>
  <si>
    <t>Plastic Articles</t>
  </si>
  <si>
    <t>Plumbing  &amp; Fixtures</t>
  </si>
  <si>
    <t>Sanitaryware</t>
  </si>
  <si>
    <t>Sheets</t>
  </si>
  <si>
    <t>Sinks</t>
  </si>
  <si>
    <t>Steel, Tile, Tiles</t>
  </si>
  <si>
    <t>NO CONTRACTS AT THIS TIME</t>
  </si>
  <si>
    <t>Miami, Fl</t>
  </si>
  <si>
    <t>Jacksonville Piers, Wilmington, Houston, Gulf Port and All Florida Ports and US Port Not Otherwise specified.</t>
  </si>
  <si>
    <t>Imports Section of the tariff, the Export</t>
  </si>
  <si>
    <t>over the Import Cargo N.O.S. rate.</t>
  </si>
  <si>
    <t>HOUSE (H), OCEAN PORT (P) OR CONTAINER YARD (Y)</t>
  </si>
  <si>
    <t xml:space="preserve">Dry Containers $310.00*                                         </t>
  </si>
  <si>
    <t>Refrigerated Containers $400.00*</t>
  </si>
  <si>
    <t xml:space="preserve">of $310.00* round trip for bonded cargo will be assessed per </t>
  </si>
  <si>
    <t>Exports</t>
  </si>
  <si>
    <t>Rule: 2.020A GENERAL CARGO INSURANCE:</t>
  </si>
  <si>
    <t>GENERAL CARGO INSURANCE / 2.020A</t>
  </si>
  <si>
    <t>At - $ 85.00 per shipment</t>
  </si>
  <si>
    <t>Lading and / or S.E.D.  Presentation on AES on our form, suitable for our</t>
  </si>
  <si>
    <t>be the published 40' container rate plus $300.00.</t>
  </si>
  <si>
    <t xml:space="preserve">Non-Hazardous: - USD $210.00, </t>
  </si>
  <si>
    <t>Hazardous: - USD $360.00</t>
  </si>
  <si>
    <t>When Rate Basis is W or M: $30.00 W/M, Minimum</t>
  </si>
  <si>
    <t>$30.00 per Bill of Lading.</t>
  </si>
  <si>
    <t>$ 30.00 W/M Minimum $ 30.00 per Bill of Lading.</t>
  </si>
  <si>
    <t>$265.00 per 20 ft. Equipment</t>
  </si>
  <si>
    <t>$490.00 per 40 ft. Equipment</t>
  </si>
  <si>
    <t>$565.00 per 45 ft. Equipment</t>
  </si>
  <si>
    <t>When Rate Basis is PC, LS or EA: $265.00 per</t>
  </si>
  <si>
    <t>HAZARDOUS CARGO SURCHARGE / 16.1</t>
  </si>
  <si>
    <t>CHATELAIN CARGO SERVICES</t>
  </si>
  <si>
    <t>16312 SW 45 TERRACE</t>
  </si>
  <si>
    <t>MIAMI, FL. 33185</t>
  </si>
  <si>
    <t>2 days</t>
  </si>
  <si>
    <t>All equipment - 17 days</t>
  </si>
  <si>
    <t>$75.00 Per 24 hour period.</t>
  </si>
  <si>
    <t>$30.00 per 24 hour period</t>
  </si>
  <si>
    <t>EXPORT FROM USA</t>
  </si>
  <si>
    <t>IMPORTS TO USA</t>
  </si>
  <si>
    <t>EXPORT FROM USA/</t>
  </si>
  <si>
    <t>IMPORTS TO USA/</t>
  </si>
  <si>
    <t>PC20.............$475.00</t>
  </si>
  <si>
    <t>PC40.............$645.00</t>
  </si>
  <si>
    <t>PC20.....................$400.00</t>
  </si>
  <si>
    <t>PC40.....................$540.00</t>
  </si>
  <si>
    <t>20 Ft. Equipment - $350.00</t>
  </si>
  <si>
    <t>40 Ft. Equipment - $450.00</t>
  </si>
  <si>
    <t>45 Ft. Equipment - $500.00</t>
  </si>
  <si>
    <t>EXPORTS FROM USA</t>
  </si>
  <si>
    <t>Equipment  ANY SIZE. $250.00</t>
  </si>
  <si>
    <t>shipments between the U.S. and all ports,COVERED IN THIS TARRIF</t>
  </si>
  <si>
    <t>U.S. Handling/Wharfage Charge: (ONLY APPLIES TO EXPORTS FROM USA)</t>
  </si>
  <si>
    <t>requested by customer of $50.00</t>
  </si>
  <si>
    <t>Loose cargo left at CHATELAIN CARGO'S WAREHOUSE Facilities past 15 days will be charged a storage fee of</t>
  </si>
  <si>
    <t xml:space="preserve">Consolidated Cargo (Cargo being stored @ PORTS for the purpose of loading a Full Container </t>
  </si>
  <si>
    <t>TO BE EXPORTED OR IMPORTED TO USA Will be allowed a free time of 17 (SEVENTEEN) days.</t>
  </si>
  <si>
    <t>Consolidated Cargo left at CHATELAIN CARGO SERVICES Facilities past 30 days, will</t>
  </si>
  <si>
    <t>Materials as defined in rule number 16 of CHATELAIN CARGO SERVICES' TARIFF.</t>
  </si>
  <si>
    <t>original shipment or the current IMPORT TO USA rate, whichever</t>
  </si>
  <si>
    <t>EXCEPT AS OTHERWISE PROVIDED, EXPORT FROM USA OR</t>
  </si>
  <si>
    <t xml:space="preserve">IMPORTS TO USA. TRAILERLOADS OR CONTAINERLOADS NAMED IN </t>
  </si>
  <si>
    <t>on EXPORT FROM USA CARGO.</t>
  </si>
  <si>
    <t>assessed on IMPORTS TO USA Shipments.</t>
  </si>
  <si>
    <t>cargo IMPORTS TO USA AND EXPORTS FROM USA between the</t>
  </si>
  <si>
    <t>container will be assessed on EXPORTS FROM USA cargoes.</t>
  </si>
  <si>
    <t>A. Free Time and Demurrage at Port of Loading - EXPORTS FROM USA</t>
  </si>
  <si>
    <t>ALL PORTS</t>
  </si>
  <si>
    <t>***  Compensation on LCL will be paid on 3% of the base Ocean Freight.</t>
  </si>
  <si>
    <t xml:space="preserve">****  Compensation on FCL will be paid on 1 % of the Bottom line </t>
  </si>
  <si>
    <t>(   RATES ABOVE INCLUDE ALL ADDITIONAL CHARGES. Subject to $85.00 Doc. Fee, &amp; Legalization.</t>
  </si>
  <si>
    <t>(MIN O/F : $210.00 / HAZ. $150.00)</t>
  </si>
  <si>
    <t>RATES ARE BASE OCEAN FREIGHT</t>
  </si>
  <si>
    <t>ONLY - ACCESSORIAL CHARGES</t>
  </si>
  <si>
    <t>Inter-State Chassis Charge</t>
  </si>
  <si>
    <t xml:space="preserve">Nicaragua / Puerto Rico / El Salvador / Jamaica / Venezuela / Chile / Asia </t>
  </si>
  <si>
    <t>MIAMI FL, USA / PORT EVERGLADES / WILMINGTON / HOUSTON / GULFPORT ( ALL US PORTS)</t>
  </si>
  <si>
    <t>GUATEMALA</t>
  </si>
  <si>
    <t>HONDURAS</t>
  </si>
  <si>
    <t>PANAMA</t>
  </si>
  <si>
    <t>NICARAGUA</t>
  </si>
  <si>
    <t>PURTO RICO</t>
  </si>
  <si>
    <t>EL SALVADOR</t>
  </si>
  <si>
    <t>JAMAICA</t>
  </si>
  <si>
    <t>VENEZUELA</t>
  </si>
  <si>
    <t>CHILE</t>
  </si>
  <si>
    <t>** ASIA PORTS **</t>
  </si>
  <si>
    <t>APPLY     ** CLICK HERE **</t>
  </si>
  <si>
    <t>PURTO</t>
  </si>
  <si>
    <t>RICO</t>
  </si>
  <si>
    <t>EL</t>
  </si>
  <si>
    <t>SALVADOR</t>
  </si>
  <si>
    <t>ASIA</t>
  </si>
  <si>
    <t>PORTS</t>
  </si>
  <si>
    <t>ASIA PORTS</t>
  </si>
  <si>
    <t>TO SEE ACCESSORIAL CHARGES</t>
  </si>
  <si>
    <r>
      <t xml:space="preserve">To go back to the main menu, scroll to the far left. Items in </t>
    </r>
    <r>
      <rPr>
        <b/>
        <u/>
        <sz val="10"/>
        <color indexed="12"/>
        <rFont val="Arial"/>
        <family val="2"/>
      </rPr>
      <t xml:space="preserve">BLUE </t>
    </r>
    <r>
      <rPr>
        <b/>
        <u/>
        <sz val="10"/>
        <rFont val="Arial"/>
        <family val="2"/>
      </rPr>
      <t>OR BLACK</t>
    </r>
    <r>
      <rPr>
        <b/>
        <u/>
        <sz val="10"/>
        <color indexed="12"/>
        <rFont val="Arial"/>
        <family val="2"/>
      </rPr>
      <t xml:space="preserve"> UNDERLINED HOLD A LINK TO THE REQUEST</t>
    </r>
  </si>
  <si>
    <t>Select counrty of Destination or Origin below.</t>
  </si>
  <si>
    <t>Subject to LCL Acessorial Charges</t>
  </si>
  <si>
    <t>PUERTO RICO</t>
  </si>
  <si>
    <t>JAIMAICA</t>
  </si>
  <si>
    <t>SELECT CARGO COUNTRY OF ORIGIN OR DESTINATION</t>
  </si>
  <si>
    <t>RATES LISTED PORT-PORT ONLY - SUBJECT TO</t>
  </si>
  <si>
    <t xml:space="preserve"> LCL ACCESSORIAL CHARGES</t>
  </si>
  <si>
    <t>To see other countries scroll to the right &lt;- or left -&gt;</t>
  </si>
  <si>
    <t>ALL PORTS EXPORTS FROM U.S.A.</t>
  </si>
  <si>
    <t>ALL PORTS IMPORTS TO U.S.A</t>
  </si>
  <si>
    <t>FROM U.S.A</t>
  </si>
  <si>
    <t>TO U.S.A.</t>
  </si>
  <si>
    <t>view at 70%</t>
  </si>
  <si>
    <t>SAN PEDRO SULA</t>
  </si>
  <si>
    <t>TEGUCIGALPA</t>
  </si>
  <si>
    <t>"ACCESSORIAL CHARGES (ADDITIONAL CHARGES) APPLY - CLICK HERE TO OBTAIN THESE FIGURES TO BE ADDED TO QUOTE"</t>
  </si>
  <si>
    <t>HOME</t>
  </si>
  <si>
    <t>ORGANIZATION INFORMATION</t>
  </si>
  <si>
    <t>EXPORT RATES FCL</t>
  </si>
  <si>
    <t>IMPORT RATES FCL</t>
  </si>
  <si>
    <t>ACCESSORIAL CHARGES</t>
  </si>
  <si>
    <t>LCL PORT RATES</t>
  </si>
  <si>
    <t>LCL ACCESSORIAL CHARGES</t>
  </si>
  <si>
    <t>COMPENSATIONS</t>
  </si>
  <si>
    <t>TABLE OF CONTENTS OF RULES AND REGULATIONS</t>
  </si>
  <si>
    <t>RULES AND REGULATIONS</t>
  </si>
  <si>
    <t>ESSENTIAL TERMS</t>
  </si>
  <si>
    <t>NOTICES</t>
  </si>
  <si>
    <t>EQUIPMENT SIZES</t>
  </si>
  <si>
    <t>OFFICES AND AGENCIES (CONTACT US)</t>
  </si>
  <si>
    <t>NOTE: Base Ocean Freight rates only - Rates are</t>
  </si>
  <si>
    <t>To check Export rates from Miami go to the EXPORTS this will tke you to the Export Ocean Freight charges,  IMPORTS will take you</t>
  </si>
  <si>
    <t>To the IMPORTS Ocean Freight charges. The Ocean freight charges reflected in these pages are only the base ocean freight</t>
  </si>
  <si>
    <t>To check Export rates from US to Scope Destications go to EXPORTS this will tke you to the Export Ocean Freight charges,  IMPORTS will take you</t>
  </si>
  <si>
    <t xml:space="preserve">Chatelain Cargo Services - Guatemala </t>
  </si>
  <si>
    <t>AGENTS:</t>
  </si>
  <si>
    <t>Agencia Maritima Global, S.A.</t>
  </si>
  <si>
    <t>Office: Edificio Atlantis</t>
  </si>
  <si>
    <t>Nivel 8, Oficina 802</t>
  </si>
  <si>
    <t>13 Calle 3-40, Zona 10</t>
  </si>
  <si>
    <t>Guatemala City, Guatemala</t>
  </si>
  <si>
    <r>
      <t>Telephone: 502 - 24</t>
    </r>
    <r>
      <rPr>
        <sz val="16"/>
        <color indexed="8"/>
        <rFont val="Arial"/>
        <family val="2"/>
      </rPr>
      <t>20-8800 ( PBX)</t>
    </r>
  </si>
  <si>
    <r>
      <t>Fax: 502 - 2</t>
    </r>
    <r>
      <rPr>
        <sz val="16"/>
        <color indexed="8"/>
        <rFont val="Arial"/>
        <family val="2"/>
      </rPr>
      <t>420-8801</t>
    </r>
  </si>
  <si>
    <t>Chatelain Cargo Services - El Salvador</t>
  </si>
  <si>
    <t>Agencia Global Del Mar, S.A. de C.V.</t>
  </si>
  <si>
    <t>Office: Agencia Global Del Mar, S.A. de C.V.</t>
  </si>
  <si>
    <t>Calle Siemens #3, Primer Piso</t>
  </si>
  <si>
    <t>Urb. Ind. Santa Elena</t>
  </si>
  <si>
    <t>San Salvador, El Salvador</t>
  </si>
  <si>
    <t>Telephone: 503-2510-8555 PBX</t>
  </si>
  <si>
    <r>
      <t xml:space="preserve">Fax: </t>
    </r>
    <r>
      <rPr>
        <sz val="16"/>
        <rFont val="Arial"/>
        <family val="2"/>
      </rPr>
      <t>503-2212-6354</t>
    </r>
  </si>
  <si>
    <t>Chatelain Cargo Services - Honduras</t>
  </si>
  <si>
    <r>
      <t xml:space="preserve">Offices: Edificio La Plaza, Local 13-B </t>
    </r>
    <r>
      <rPr>
        <sz val="16"/>
        <rFont val="Arial"/>
        <family val="2"/>
      </rPr>
      <t>Boulevard del Sur</t>
    </r>
  </si>
  <si>
    <r>
      <t xml:space="preserve">3 Ave., 8 Call, Local #300 </t>
    </r>
    <r>
      <rPr>
        <sz val="16"/>
        <rFont val="Arial"/>
        <family val="2"/>
      </rPr>
      <t>Edificio Albesa - Frente a Cocesna</t>
    </r>
  </si>
  <si>
    <r>
      <t xml:space="preserve">San Pedro Sula, </t>
    </r>
    <r>
      <rPr>
        <sz val="16"/>
        <rFont val="Arial"/>
        <family val="2"/>
      </rPr>
      <t>2do Nivel - Contiguo Aduana Toncontin</t>
    </r>
  </si>
  <si>
    <t>Honduras Tegucigalpa, Honduras</t>
  </si>
  <si>
    <r>
      <t>Telephone: (</t>
    </r>
    <r>
      <rPr>
        <sz val="16"/>
        <rFont val="Arial"/>
        <family val="2"/>
      </rPr>
      <t xml:space="preserve">504)- </t>
    </r>
    <r>
      <rPr>
        <sz val="16"/>
        <rFont val="Tahoma"/>
        <family val="2"/>
      </rPr>
      <t>553-1545 /1533 (504)-234-7878</t>
    </r>
  </si>
  <si>
    <t>Fax: (504)-553-1447 (504)-234-1094</t>
  </si>
  <si>
    <t>Chatelain Cargo Services - Nicaragua</t>
  </si>
  <si>
    <t>Consolidados 807 de Nicaragua, S.A.</t>
  </si>
  <si>
    <t>Servicios Maritimos Unidos S.A. (Sermarsa)</t>
  </si>
  <si>
    <t>Office: Ofiplaza El Retiro</t>
  </si>
  <si>
    <t>Edificio No. 5, Oficina 514C</t>
  </si>
  <si>
    <t>Managua, Nicaragua C.A.</t>
  </si>
  <si>
    <r>
      <t xml:space="preserve">Telephone: </t>
    </r>
    <r>
      <rPr>
        <sz val="16"/>
        <rFont val="Arial"/>
        <family val="2"/>
      </rPr>
      <t>505 - 270-9654 or 270-9573</t>
    </r>
  </si>
  <si>
    <r>
      <t xml:space="preserve">Fax: </t>
    </r>
    <r>
      <rPr>
        <sz val="16"/>
        <rFont val="Arial"/>
        <family val="2"/>
      </rPr>
      <t>505 278-6352</t>
    </r>
  </si>
  <si>
    <t>Chatelain Cargo Services - Costa Rica</t>
  </si>
  <si>
    <t>Corporation: Agencia Maritima AMG, S.A.</t>
  </si>
  <si>
    <t>Office: Lomas de Ayarco Sur, del Colegio Iribó 200 Sur,</t>
  </si>
  <si>
    <t>100 Este y 150 Sur. Casa Número 5-Z</t>
  </si>
  <si>
    <t>San José, Costa Rica</t>
  </si>
  <si>
    <t>For mail: P.O. Box 2324-2050 - San Pedro, Costa Rica</t>
  </si>
  <si>
    <t>Telephone: 506-272-5117 (office)</t>
  </si>
  <si>
    <t>506-390-5920 (cell)</t>
  </si>
  <si>
    <t>EFax: 1-954-252-3957</t>
  </si>
  <si>
    <t>Chatelain Cargo Services - Panama</t>
  </si>
  <si>
    <t>Corporation: Global Shipping Services, Inc.</t>
  </si>
  <si>
    <t>Office: Via España, Edificio Regency</t>
  </si>
  <si>
    <t>Piso 3, Oficina 3J</t>
  </si>
  <si>
    <t>Panama City, Republica de, Panama</t>
  </si>
  <si>
    <r>
      <t xml:space="preserve">Telephone: </t>
    </r>
    <r>
      <rPr>
        <sz val="16"/>
        <rFont val="Arial"/>
        <family val="2"/>
      </rPr>
      <t>507- 223-5760 * 507-263-1617</t>
    </r>
  </si>
  <si>
    <r>
      <t xml:space="preserve">Fax: </t>
    </r>
    <r>
      <rPr>
        <sz val="16"/>
        <rFont val="Arial"/>
        <family val="2"/>
      </rPr>
      <t>507- 223-5759</t>
    </r>
  </si>
  <si>
    <t>HISTORICAL TARIFF DATA</t>
  </si>
  <si>
    <t>*</t>
  </si>
  <si>
    <t>MASTER COMMODITY IS THE ROOT RATE NUMBER TO THE LEFT OF THE PAGE )COMMODITIES.</t>
  </si>
  <si>
    <t>Miami-Dade Area $25.00</t>
  </si>
  <si>
    <t>carrier acting on behalf of the Carrier, where the shipment</t>
  </si>
  <si>
    <t>will move at some point by motor carrier within the U.S.,</t>
  </si>
  <si>
    <t>the Shipper shall, either before tendering the shipment</t>
  </si>
  <si>
    <t>or at the time the shipment is tendered provide to the</t>
  </si>
  <si>
    <t>Carrier or inland carrier, either directly or through any</t>
  </si>
  <si>
    <t>prior inland carriers, a certification (hereinafter the</t>
  </si>
  <si>
    <t>Intermodal Certification) of the contents of the</t>
  </si>
  <si>
    <t>container in writing or electronically. The Intermodal</t>
  </si>
  <si>
    <t>Certification shall be in the English Language and shall</t>
  </si>
  <si>
    <t>contain all of the following information:</t>
  </si>
  <si>
    <t>a. It shall be conspicuously marked</t>
  </si>
  <si>
    <t>INTERMODAL CERTIFICATION;</t>
  </si>
  <si>
    <t>b. It shall show the actual gross cargo weight (includ-</t>
  </si>
  <si>
    <t>ing unit of measurement, packing materials, pallets, and</t>
  </si>
  <si>
    <t>dunnage);</t>
  </si>
  <si>
    <t>c. It shall include a reasonable description of the</t>
  </si>
  <si>
    <t>contents of the container or trailer;</t>
  </si>
  <si>
    <t>d. It shall identify clearly the certifying party;</t>
  </si>
  <si>
    <t>e. It shall show the container or trailer number;</t>
  </si>
  <si>
    <t>f. It shall show the date of the certification.</t>
  </si>
  <si>
    <t>Notes regarding Intermodal Certification:</t>
  </si>
  <si>
    <t>1. Perishable agricultural commodities shall</t>
  </si>
  <si>
    <t>be specifically identified in the description of the</t>
  </si>
  <si>
    <t>goods to be transported.</t>
  </si>
  <si>
    <t>2. After December 31, 2000, the term FAK can</t>
  </si>
  <si>
    <t>only be used in the cargo description if no single com-</t>
  </si>
  <si>
    <t>modity makes up more than 20 percent of the total weight</t>
  </si>
  <si>
    <t>of the cargo although FAK will still be used for rating</t>
  </si>
  <si>
    <t>purposes after December 31, 2000.</t>
  </si>
  <si>
    <t>3. The signature of the person tendering the</t>
  </si>
  <si>
    <t>solely at its own option. Conversion of foreign currency</t>
  </si>
  <si>
    <t>into United States Currency will be at payer's expense.</t>
  </si>
  <si>
    <t>Appointment by a Shipper of a Freight Forwarder shall be</t>
  </si>
  <si>
    <t>deemed to be an assumption by the Shipper of joint and</t>
  </si>
  <si>
    <t>several liability with the Freight Forwarder for payment</t>
  </si>
  <si>
    <t>of all freight and other charges. A request for, or</t>
  </si>
  <si>
    <t>acceptance of, credit by a Freight Forwarder shall be</t>
  </si>
  <si>
    <t>deemed to be an agreement by the forwarder to assume joint</t>
  </si>
  <si>
    <t>and several liability with the Shipper for payment of all</t>
  </si>
  <si>
    <t>freight and other charges.</t>
  </si>
  <si>
    <t>Both Shipper and Consignee of the goods or articles shipped</t>
  </si>
  <si>
    <t>shall be liable, jointly and severally, for all unpaid</t>
  </si>
  <si>
    <t>charges payable on account of a shipment pursuant to</t>
  </si>
  <si>
    <t>applicable tariffs including, but not confined to, sums</t>
  </si>
  <si>
    <t>advanced or disbursed by carrier on account of such</t>
  </si>
  <si>
    <t>shipment.</t>
  </si>
  <si>
    <t xml:space="preserve">All Ocean Freight charges paid with a credit card will be subject to a 5% surcharge </t>
  </si>
  <si>
    <t>Rule: 8. BILL(S) OF LADING</t>
  </si>
  <si>
    <t>All property to be transported shall be held, carried and</t>
  </si>
  <si>
    <t>delivered subject to the provisions of the Carrier's</t>
  </si>
  <si>
    <t>applicable form of Bill of Lading as follows:</t>
  </si>
  <si>
    <t>RECEIVED in apparent good order and condition, unless</t>
  </si>
  <si>
    <t>otherwise stated herein, on board the ship mentioned herein</t>
  </si>
  <si>
    <t>or other means of transportation (rail or truck) if named</t>
  </si>
  <si>
    <t>herein the goods or containers said to contain goods,</t>
  </si>
  <si>
    <t>any craft, lighter or other means of</t>
  </si>
  <si>
    <t>conveyance owned chartered or operated by</t>
  </si>
  <si>
    <t>the Carrier used in the performance of</t>
  </si>
  <si>
    <t>this contract.</t>
  </si>
  <si>
    <t>Goods means the cargo accepted from the Shipper</t>
  </si>
  <si>
    <t>and includes any Container not supplied by</t>
  </si>
  <si>
    <t>or on behalf of the Carrier.</t>
  </si>
  <si>
    <t>Container includes any container (including an open</t>
  </si>
  <si>
    <t>top container) flat rack, platform, trailer</t>
  </si>
  <si>
    <t>transportable tank, pallet or any other</t>
  </si>
  <si>
    <t>device used for the transportation of</t>
  </si>
  <si>
    <t>goods.</t>
  </si>
  <si>
    <t>Merchant includes the Consignor, Shipper, Holder,</t>
  </si>
  <si>
    <t>Consignee, the Receiver of the Goods, any</t>
  </si>
  <si>
    <t>person including any Corporation, Company</t>
  </si>
  <si>
    <t>or other legal entity owning or entitled to</t>
  </si>
  <si>
    <t>the possession of the Goods or this Bill of</t>
  </si>
  <si>
    <t>Lading and anyone acting on behalf of any</t>
  </si>
  <si>
    <t>such persons.</t>
  </si>
  <si>
    <t>Holder means any person for the time being in</t>
  </si>
  <si>
    <t>possession of this Bill of Lading to whom</t>
  </si>
  <si>
    <t>the property in the Goods has passed on or</t>
  </si>
  <si>
    <t>by reason of the cosignment of the Goods or</t>
  </si>
  <si>
    <t>the endorsement of this Bill of Lading or</t>
  </si>
  <si>
    <t>otherwise.</t>
  </si>
  <si>
    <t>2. CARRIER'S TARIFF</t>
  </si>
  <si>
    <t>The terms of the Carrier's applicable Tariff are</t>
  </si>
  <si>
    <t>incorporated herein Copies of the relevant provisions of</t>
  </si>
  <si>
    <t>the applicable Tariff are obtainable from the Carrier</t>
  </si>
  <si>
    <t>upon request. In the case of inconsistency between this</t>
  </si>
  <si>
    <t>Bill of Lading and the applicable Tariffs, this Bill of</t>
  </si>
  <si>
    <t>Lading shall prevail.</t>
  </si>
  <si>
    <t>3. SUB CONTRACTING</t>
  </si>
  <si>
    <t>(1) The Carrier shall be entitled to sub-contract on</t>
  </si>
  <si>
    <t>any terms the whole or any part of the carriage,</t>
  </si>
  <si>
    <t>loading, unloading, storing, warehousing, handling</t>
  </si>
  <si>
    <t>and any and all duties whatsoever undertaken by the</t>
  </si>
  <si>
    <t>Carrier in relation to the Goods.</t>
  </si>
  <si>
    <t>(2) The Merchant undertakes that no claim or allegation</t>
  </si>
  <si>
    <t>shall be made against any servant, agent, stevedore</t>
  </si>
  <si>
    <t>or sub-contractor of the Carrier which imposes or</t>
  </si>
  <si>
    <t>attempts to impose upon any of them or any vessel</t>
  </si>
  <si>
    <t>owned or chartered by any of them any liability</t>
  </si>
  <si>
    <t>whatsoever in connection with the Goods, and, if</t>
  </si>
  <si>
    <t>any such claim or allegation should nevertheless</t>
  </si>
  <si>
    <t>be made to indemnify the Carrier against all</t>
  </si>
  <si>
    <t>consequences thereof. Without prejudice to the</t>
  </si>
  <si>
    <t>foregoing, every such servant, agent, stevedore and</t>
  </si>
  <si>
    <t>sub-contractor shall have the benefit of all</t>
  </si>
  <si>
    <t>provisions herein benefiting the Carrier as if such</t>
  </si>
  <si>
    <t>provisions were expressly for their benefit, and</t>
  </si>
  <si>
    <t>all limitations of and exonerations from liability</t>
  </si>
  <si>
    <t>Wood, NOS</t>
  </si>
  <si>
    <t>Copper NOS and Coper Tubings</t>
  </si>
  <si>
    <t>Doors</t>
  </si>
  <si>
    <t>Extrussions</t>
  </si>
  <si>
    <t>Tin NOS</t>
  </si>
  <si>
    <t>Sheets Iron</t>
  </si>
  <si>
    <t>Sheets Steel</t>
  </si>
  <si>
    <t>Fittings</t>
  </si>
  <si>
    <t>Bars</t>
  </si>
  <si>
    <t>Valves</t>
  </si>
  <si>
    <t>Foam and materials for the MFG</t>
  </si>
  <si>
    <t>Frames &amp; Picture Frames</t>
  </si>
  <si>
    <t>Lumber</t>
  </si>
  <si>
    <t>Timber</t>
  </si>
  <si>
    <t>Pallets &amp; Materials for the MFG of</t>
  </si>
  <si>
    <t xml:space="preserve">Plastic    </t>
  </si>
  <si>
    <t>Plasticizers</t>
  </si>
  <si>
    <t>Plumbing</t>
  </si>
  <si>
    <t>Handtools  Electrical</t>
  </si>
  <si>
    <t>Handtools NOS</t>
  </si>
  <si>
    <t>Industrial Materials and Accessorioes</t>
  </si>
  <si>
    <t>Ingots</t>
  </si>
  <si>
    <t>Mattress</t>
  </si>
  <si>
    <t>Nails</t>
  </si>
  <si>
    <t>Pipes</t>
  </si>
  <si>
    <t>Rubber &amp; Scrap</t>
  </si>
  <si>
    <t>Fire Extinguishers</t>
  </si>
  <si>
    <t>Scrap, Metal</t>
  </si>
  <si>
    <t>Flashlights</t>
  </si>
  <si>
    <t>Batteries, drycell &amp; raw materials</t>
  </si>
  <si>
    <t>Plastic, Scrap</t>
  </si>
  <si>
    <t>Scrap, Plastic</t>
  </si>
  <si>
    <t>Bathtubs</t>
  </si>
  <si>
    <t>Portable, Toliets</t>
  </si>
  <si>
    <t>Paint, Brush, Brushes</t>
  </si>
  <si>
    <t>Steel, Mold, Molds</t>
  </si>
  <si>
    <t>Window</t>
  </si>
  <si>
    <t>Wooden</t>
  </si>
  <si>
    <t>Poles</t>
  </si>
  <si>
    <t>Hazardous Cargo</t>
  </si>
  <si>
    <t>Acid</t>
  </si>
  <si>
    <t>Adhesive</t>
  </si>
  <si>
    <t>Gas</t>
  </si>
  <si>
    <t>Asphalt</t>
  </si>
  <si>
    <t>Battery</t>
  </si>
  <si>
    <t>Chlorine</t>
  </si>
  <si>
    <t>Dry cells</t>
  </si>
  <si>
    <t>Fungicide</t>
  </si>
  <si>
    <t>Herbicide</t>
  </si>
  <si>
    <t>Ammonia</t>
  </si>
  <si>
    <t>Muriatic, Acid</t>
  </si>
  <si>
    <t xml:space="preserve">Ink </t>
  </si>
  <si>
    <t>Insecticide</t>
  </si>
  <si>
    <t>Pesticide</t>
  </si>
  <si>
    <t>Printing Spplies Hazardous</t>
  </si>
  <si>
    <t>Machinery</t>
  </si>
  <si>
    <t>Machinery NOS</t>
  </si>
  <si>
    <t xml:space="preserve">Agricultural </t>
  </si>
  <si>
    <t>Airplane Parts</t>
  </si>
  <si>
    <t>Airport Ground equipment</t>
  </si>
  <si>
    <t>Bag Carriers &amp; Belts</t>
  </si>
  <si>
    <t>Industrial</t>
  </si>
  <si>
    <t>Boilers</t>
  </si>
  <si>
    <t>Bottling</t>
  </si>
  <si>
    <t>Processing Machinery</t>
  </si>
  <si>
    <t>Cranes</t>
  </si>
  <si>
    <t>Sugar Mill Machinery</t>
  </si>
  <si>
    <t>Sugar Mill spare pats</t>
  </si>
  <si>
    <t>AC Commercial, Refrigeration</t>
  </si>
  <si>
    <t>Oil, Engine</t>
  </si>
  <si>
    <t>Welding Supply</t>
  </si>
  <si>
    <t>Garbage, Tanks, Iron</t>
  </si>
  <si>
    <t>Photocopy, Photographic, Machinery</t>
  </si>
  <si>
    <t>Sewing</t>
  </si>
  <si>
    <t>Grading</t>
  </si>
  <si>
    <t>Engines</t>
  </si>
  <si>
    <t>Generators</t>
  </si>
  <si>
    <t>Gradding</t>
  </si>
  <si>
    <t>Service Station</t>
  </si>
  <si>
    <t>Tanks Gasoline / NOS</t>
  </si>
  <si>
    <t>Hoses Gasoline / NOS</t>
  </si>
  <si>
    <t>Dispencers Gasoline / NOS</t>
  </si>
  <si>
    <t>Pumps Gasoline / NOS</t>
  </si>
  <si>
    <t>Machinery for the MFG of Animal feed</t>
  </si>
  <si>
    <t>Poultry Machinery NOS</t>
  </si>
  <si>
    <t>Roadmaking</t>
  </si>
  <si>
    <t>Medical, Optical, Dental</t>
  </si>
  <si>
    <t>Disposable, Medical Supplies</t>
  </si>
  <si>
    <t>Gowns Surgical</t>
  </si>
  <si>
    <t>Hospital</t>
  </si>
  <si>
    <t>Optical</t>
  </si>
  <si>
    <t>Pharmaceuticals Materials for the MFG of</t>
  </si>
  <si>
    <t>Sanitary, Napkins</t>
  </si>
  <si>
    <t>Napkins Medical</t>
  </si>
  <si>
    <t>Nursery Supplies</t>
  </si>
  <si>
    <t xml:space="preserve">Fertilizer, Non Haz          </t>
  </si>
  <si>
    <t>Sponges</t>
  </si>
  <si>
    <t>Boxes, Knocked Down</t>
  </si>
  <si>
    <t>Knocked down boxes</t>
  </si>
  <si>
    <t>Minerals</t>
  </si>
  <si>
    <t>Rocks, Crushed</t>
  </si>
  <si>
    <t>Feldspar</t>
  </si>
  <si>
    <t>Bags , Paper or Plastic</t>
  </si>
  <si>
    <t>Handles Wood</t>
  </si>
  <si>
    <t>Handles</t>
  </si>
  <si>
    <t>Brooms &amp; Materials for the MFG</t>
  </si>
  <si>
    <t>Mops &amp; Materials for the MFG</t>
  </si>
  <si>
    <t>Fertilizer Non Hazardous</t>
  </si>
  <si>
    <t>Paper Products</t>
  </si>
  <si>
    <t>Paper NOS</t>
  </si>
  <si>
    <t>Paper Printing</t>
  </si>
  <si>
    <t>Carbon Paper</t>
  </si>
  <si>
    <t>Cardboard</t>
  </si>
  <si>
    <t>Boards paper</t>
  </si>
  <si>
    <t>Bond paper</t>
  </si>
  <si>
    <t>Diapers Disposable</t>
  </si>
  <si>
    <t>Calendars, Office Papers NOS</t>
  </si>
  <si>
    <t>Personal Effects</t>
  </si>
  <si>
    <t>Personal effects NOS</t>
  </si>
  <si>
    <t>Household Goods</t>
  </si>
  <si>
    <t>Spring</t>
  </si>
  <si>
    <t>Furniture Goods</t>
  </si>
  <si>
    <t>Governments Shipments</t>
  </si>
  <si>
    <t>Government CARGO NOS</t>
  </si>
  <si>
    <t>Raw Materials</t>
  </si>
  <si>
    <t>Footware &amp; Materials for the MFG</t>
  </si>
  <si>
    <t>Luggage  Materials for the MFG</t>
  </si>
  <si>
    <t>Furniture  Materials for the MFG</t>
  </si>
  <si>
    <t>Packaging Materials for the MFG</t>
  </si>
  <si>
    <t>Polyethyline</t>
  </si>
  <si>
    <t>Sisal NOS</t>
  </si>
  <si>
    <t>Tobacco  Materials for the MFG</t>
  </si>
  <si>
    <t>Tallow</t>
  </si>
  <si>
    <t>Bottle, Empty containers</t>
  </si>
  <si>
    <t>Bottle, Empty Glass</t>
  </si>
  <si>
    <t>Containers, packaging</t>
  </si>
  <si>
    <t>Scrap Leather</t>
  </si>
  <si>
    <t>Plastic, Liner</t>
  </si>
  <si>
    <t>Insulation Sheet</t>
  </si>
  <si>
    <t>Raw Materials for Mfg Paint Hazardous</t>
  </si>
  <si>
    <t>Raw Materials for Mfg Paint Non-Haz.</t>
  </si>
  <si>
    <t>Plastic Scrap</t>
  </si>
  <si>
    <t>Refrigerated Cargo</t>
  </si>
  <si>
    <t>Chilled</t>
  </si>
  <si>
    <t>Frozen</t>
  </si>
  <si>
    <t>Refrigerated</t>
  </si>
  <si>
    <t>Relief Cargo / Charity</t>
  </si>
  <si>
    <t>Charitable</t>
  </si>
  <si>
    <t>Charity</t>
  </si>
  <si>
    <t>Charity Good NOS</t>
  </si>
  <si>
    <t>Used Clothing NOS</t>
  </si>
  <si>
    <t>Used SHOES NOS</t>
  </si>
  <si>
    <t>Donated</t>
  </si>
  <si>
    <t>Non Profit</t>
  </si>
  <si>
    <t>Relief Goods</t>
  </si>
  <si>
    <t>Restaurant Supplies</t>
  </si>
  <si>
    <t>Barrels</t>
  </si>
  <si>
    <t>Hotel Supplies</t>
  </si>
  <si>
    <t>Wearing Apparel &amp; Cut pieces good s</t>
  </si>
  <si>
    <t>Batting</t>
  </si>
  <si>
    <t>Felt</t>
  </si>
  <si>
    <t>Fiber</t>
  </si>
  <si>
    <t>Used Clothing</t>
  </si>
  <si>
    <t>Clothing NOS</t>
  </si>
  <si>
    <t>Fibre</t>
  </si>
  <si>
    <t>Fabric</t>
  </si>
  <si>
    <t>Rags</t>
  </si>
  <si>
    <t>Cotton</t>
  </si>
  <si>
    <t>Textiles</t>
  </si>
  <si>
    <t>Wadding</t>
  </si>
  <si>
    <t>Yarn</t>
  </si>
  <si>
    <t>Elastic, Rolls</t>
  </si>
  <si>
    <t>Wearing Apparel &amp; Materials for the MFG</t>
  </si>
  <si>
    <t>Wearing Apparel</t>
  </si>
  <si>
    <t>Handicrafts  &amp; Materials for the MFG</t>
  </si>
  <si>
    <t>Hangers</t>
  </si>
  <si>
    <t>Labels</t>
  </si>
  <si>
    <t>Footwear  &amp; Materials for the MFG</t>
  </si>
  <si>
    <t>Salted Hides  &amp; Materials for the MFG</t>
  </si>
  <si>
    <t>Cargo NOS to or from an Industrial Free Zone</t>
  </si>
  <si>
    <t>Rolls of Fabric</t>
  </si>
  <si>
    <t>Leather Scrap</t>
  </si>
  <si>
    <t>* IMPORTANT * IMPORTANT ! -&gt;</t>
  </si>
  <si>
    <t>MASTER</t>
  </si>
  <si>
    <t>COMMODITIES</t>
  </si>
  <si>
    <t>COMMODITY</t>
  </si>
  <si>
    <t>EXPORTS FCL</t>
  </si>
  <si>
    <t>NUMBER</t>
  </si>
  <si>
    <t>20CT</t>
  </si>
  <si>
    <t>40CT/HC</t>
  </si>
  <si>
    <t>45HC</t>
  </si>
  <si>
    <t>HAITI</t>
  </si>
  <si>
    <t>BASE OCEAN FREIGHT ONLY</t>
  </si>
  <si>
    <t>Beverages (Non Alc.)</t>
  </si>
  <si>
    <t>Government Cargo</t>
  </si>
  <si>
    <t>Free Zone &amp; Fabric</t>
  </si>
  <si>
    <t>Dominican Republic Port Charge</t>
  </si>
  <si>
    <t>Bunker Surcharge</t>
  </si>
  <si>
    <t>Haiti Surcharge**</t>
  </si>
  <si>
    <t>Haiti Container Usage Charge</t>
  </si>
  <si>
    <t>U.S. Handling / Wharfage Charge</t>
  </si>
  <si>
    <t>Bill Of Lading Processing Charge</t>
  </si>
  <si>
    <t>Local Miami Drayage</t>
  </si>
  <si>
    <t>Security Charge</t>
  </si>
  <si>
    <t>Courier Charge</t>
  </si>
  <si>
    <t xml:space="preserve">*** Please see Rules and Regulations for Additional Surcharges which may apply to your shipment. </t>
  </si>
  <si>
    <t>COMMODITY EXCEPTIONS:</t>
  </si>
  <si>
    <t>This surcharge does not apply if commodity is: Rags, Groceries, Paper Products &amp; Wearing Apparel to Port-Au-Prince, Haiti</t>
  </si>
  <si>
    <t>Other Additionals:</t>
  </si>
  <si>
    <t>Consular Legalization</t>
  </si>
  <si>
    <t>Reefer Maintenance Charge:</t>
  </si>
  <si>
    <t>Gen-Set Charge:</t>
  </si>
  <si>
    <t>Bonded Cargo Validation:</t>
  </si>
  <si>
    <t>Second Stop:</t>
  </si>
  <si>
    <t>Hazardous Cargo Surcharge:</t>
  </si>
  <si>
    <t>LOOSE CARGO</t>
  </si>
  <si>
    <t>W/M</t>
  </si>
  <si>
    <t>DOMINICAN REPUBLIC</t>
  </si>
  <si>
    <t>Computer Parts</t>
  </si>
  <si>
    <t>DSM</t>
  </si>
  <si>
    <t>Freight All Kinds</t>
  </si>
  <si>
    <t>Petroleum Products</t>
  </si>
  <si>
    <t>Tires</t>
  </si>
  <si>
    <t>Covernment Cargo</t>
  </si>
  <si>
    <t>Used Auto Parts</t>
  </si>
  <si>
    <t>Industrial Free Zone</t>
  </si>
  <si>
    <t>Wood (Poles,Timber NOS</t>
  </si>
  <si>
    <t>*** L.C.L. Port Rates are subject</t>
  </si>
  <si>
    <t>*** L.C.L. Port Rates are subject to additionals</t>
  </si>
  <si>
    <t>to L.C.L. Additionals ***</t>
  </si>
  <si>
    <t>Haiti Non Haz Rates subject to B/L fee and sec. chg.</t>
  </si>
  <si>
    <t>DOMINICAN</t>
  </si>
  <si>
    <t xml:space="preserve">                                    LESS THAN CONTAINER LOAD ADDITIONAL CHARGES:</t>
  </si>
  <si>
    <t>ADDITIONALS FOR:</t>
  </si>
  <si>
    <t>Ports</t>
  </si>
  <si>
    <t>LCL / Lose Cargo</t>
  </si>
  <si>
    <t>EFFECTIVE</t>
  </si>
  <si>
    <t>Rule: 5. EXTRA LENGTH</t>
  </si>
  <si>
    <t>Rule: 5.01 EXTRA WIDTH CHARGES</t>
  </si>
  <si>
    <t>Effective: 10/06/96 Filing: 09/17/96 (C)</t>
  </si>
  <si>
    <t>Effective: 10/06/96 Filing: 09/06/96 (I)</t>
  </si>
  <si>
    <t>Rates published in this Tariff will apply only on packages</t>
  </si>
  <si>
    <t>Except as provided in individual items, rates in this</t>
  </si>
  <si>
    <t>or pieces not exceeding 40 feet in length. Pieces or</t>
  </si>
  <si>
    <t>tariff will only apply on pieces, packages or rolling</t>
  </si>
  <si>
    <t>packages over 40 feet in length will be subject to the</t>
  </si>
  <si>
    <t>stock not exceeding 8' in width. Pieces, packages or</t>
  </si>
  <si>
    <t>following charges per ton of 40 cubic feet or 2,000 pounds</t>
  </si>
  <si>
    <t>rolling stock exceeding 8' in width will be subject to</t>
  </si>
  <si>
    <t>as freighted, in addition to the commodity rates herein</t>
  </si>
  <si>
    <t>the following charges in addition to the rates in this</t>
  </si>
  <si>
    <t>published, to cover extra handling and will be subject to</t>
  </si>
  <si>
    <t>tariff which apply on pieces, packages or rolling stock</t>
  </si>
  <si>
    <t>Carrier's option of acceptance:</t>
  </si>
  <si>
    <t>not exceeding 8' in width.</t>
  </si>
  <si>
    <t>Width of Piece, Package or Additional Percentage</t>
  </si>
  <si>
    <t>Over 40, but not over 45 2.00</t>
  </si>
  <si>
    <t>Rolling Stock Ocean Charges</t>
  </si>
  <si>
    <t>Over 45, but not over 50 4.00</t>
  </si>
  <si>
    <t>----------------------------------------------------------</t>
  </si>
  <si>
    <t>Over 8 Ft. but not exceeding 9 Ft. 2.5% of Net O/F</t>
  </si>
  <si>
    <t>additional 5 feet or fraction thereof to the charge</t>
  </si>
  <si>
    <t>Over 9 Ft. but not exceeding 10 Ft. 5% of Net O/F</t>
  </si>
  <si>
    <t>provided herein for pieces 50 feet in length.</t>
  </si>
  <si>
    <t>Over 10 Ft. but not exceeding 12 Ft. 12.5% of Net O/F</t>
  </si>
  <si>
    <t>Extra Charges, as provided, will be applicable on the total</t>
  </si>
  <si>
    <t>Over 12 Ft. but not exceeding 14 Ft. 20% of Net O/F</t>
  </si>
  <si>
    <t>weight or measurement of the pieces or packages involved.</t>
  </si>
  <si>
    <t>Over 14 Ft. 30% of Net O/F</t>
  </si>
  <si>
    <t>All vehicles are excluded from the provisions of this Rule.</t>
  </si>
  <si>
    <t>NOTE: Subject to Prior Booking Arrangements with Carrier.</t>
  </si>
  <si>
    <t>NOTE: Charge not applicable when cargo is loaded onto</t>
  </si>
  <si>
    <t>F/R by the carrier.</t>
  </si>
  <si>
    <t>Rule: 4. HEAVY LIFT</t>
  </si>
  <si>
    <t>Rates published in this Tariff apply only on packages or</t>
  </si>
  <si>
    <t>Weight per Piece of Package (Lbs.) Rate per Ton</t>
  </si>
  <si>
    <t>pieces weighing not over 8,000 pounds each, except as noted.</t>
  </si>
  <si>
    <t>8,001 to 10,000 $ 4.00</t>
  </si>
  <si>
    <t>Pieces or packages, except as otherwise provided, weighing</t>
  </si>
  <si>
    <t>10,001 to 18,000 7.00</t>
  </si>
  <si>
    <t>over 8,000 pounds each, will be subject to the following</t>
  </si>
  <si>
    <t>18,001 to 24,000 12.00</t>
  </si>
  <si>
    <t>24,001 to 30,000 15.00</t>
  </si>
  <si>
    <t>30,001 to 60,000 17.00</t>
  </si>
  <si>
    <t>published, to cover extra handling. This Heavy Lift Charge</t>
  </si>
  <si>
    <t>60,001 to up 20.00</t>
  </si>
  <si>
    <t>or package and such pieces or packages are subject to</t>
  </si>
  <si>
    <t>Carrier's option of acceptance.</t>
  </si>
  <si>
    <t>or beyond the port of discharge once or</t>
  </si>
  <si>
    <t>oftener for bunkering or loading or</t>
  </si>
  <si>
    <t>discharging cargo or embarking or disembarking</t>
  </si>
  <si>
    <t>any person(s) whether in connection with the</t>
  </si>
  <si>
    <t>present or prior or subsequent voyage or any</t>
  </si>
  <si>
    <t>other purpose whatsoever, and before giving</t>
  </si>
  <si>
    <t>delivery of the Goods at the port of discharge</t>
  </si>
  <si>
    <t>or the place of delivery herein provided and</t>
  </si>
  <si>
    <t>with liberties as aforesaid leave and then</t>
  </si>
  <si>
    <t>return to and discharge the Goods at such</t>
  </si>
  <si>
    <t>port, tow or be towed, make trial trips,</t>
  </si>
  <si>
    <t>adjust compasses, or repair or dry-dock, with</t>
  </si>
  <si>
    <t>or without cargo on board;</t>
  </si>
  <si>
    <t>(d) load and unload the Goods at any port or place</t>
  </si>
  <si>
    <t>(whether or not any such port is named</t>
  </si>
  <si>
    <t>overleaf as the Port of Loading or Port of</t>
  </si>
  <si>
    <t>Discharge) and store the Goods at any such</t>
  </si>
  <si>
    <t>port or place;</t>
  </si>
  <si>
    <t>(e) comply with any orders or recommendations</t>
  </si>
  <si>
    <t>given by any government or authority or any</t>
  </si>
  <si>
    <t>person or body or purporting to act as or on</t>
  </si>
  <si>
    <t>behalf of such government or authority or</t>
  </si>
  <si>
    <t>having under the terms of the insurance on the</t>
  </si>
  <si>
    <t>conveyance employed by the Carrier the right</t>
  </si>
  <si>
    <t>to give orders or directions.</t>
  </si>
  <si>
    <t>(2) Anything done or not done in accordance with</t>
  </si>
  <si>
    <t>sub-clause (1) or any delay arising therefrom shall</t>
  </si>
  <si>
    <t>be deemed to be within the contractual carriage and</t>
  </si>
  <si>
    <t>shall not be a deviation.</t>
  </si>
  <si>
    <t>15. MATTERS AFFECTING PERFORMANCE</t>
  </si>
  <si>
    <t>(1) If at any time the performance of the contract</t>
  </si>
  <si>
    <t>evidenced by this Bill of Lading is or is likely to</t>
  </si>
  <si>
    <t>be affected by any hindrance, risk, delay,</t>
  </si>
  <si>
    <t>difficulty or disadvantage of whatsoever kind which</t>
  </si>
  <si>
    <t>cannot be avoided by the exercise of reasonable</t>
  </si>
  <si>
    <t>endeavors, the Carrier (whether or not the</t>
  </si>
  <si>
    <t>transport has commenced) may without notice to the</t>
  </si>
  <si>
    <t>Merchant treat the performance of this contract as</t>
  </si>
  <si>
    <t>terminated and place the Goods or any part of them</t>
  </si>
  <si>
    <t>at the Merchant's disposal at any port or place</t>
  </si>
  <si>
    <t>whatsoever which the Carrier or Master may consider</t>
  </si>
  <si>
    <t>safe and advisable in the circumstances, whereupon</t>
  </si>
  <si>
    <t>the responsibility of the Carrier in respect of</t>
  </si>
  <si>
    <t>such goods shall cease. The Carrier shall</t>
  </si>
  <si>
    <t>nevertheless be entitled to full freight and</t>
  </si>
  <si>
    <t>charges on Goods received for transportation, and</t>
  </si>
  <si>
    <t>the Merchant shall pay any additional costs of</t>
  </si>
  <si>
    <t>carriage to and delivery and storage at such port</t>
  </si>
  <si>
    <t>or place.</t>
  </si>
  <si>
    <t>(2) The circumstances related to in sub-clause (1)</t>
  </si>
  <si>
    <t>above shall include, but shall not be limited to,</t>
  </si>
  <si>
    <t>those caused by the existence of apprehension of</t>
  </si>
  <si>
    <t>war declared or undeclared, hostilities, warlike or</t>
  </si>
  <si>
    <t>belligerent acts or operations, riots, civil</t>
  </si>
  <si>
    <t>commotions or other disturbances, closure or</t>
  </si>
  <si>
    <t>obstacles in or danger to any canal; blockage of</t>
  </si>
  <si>
    <t>port or place of interdict or prohibition of or</t>
  </si>
  <si>
    <t>restriction on commerce or trading; quarantine,</t>
  </si>
  <si>
    <t>sanitary regulations or restrictions; strikes,</t>
  </si>
  <si>
    <t>lockouts or other labour troubles whether partial</t>
  </si>
  <si>
    <t>or general and whether or not involving employees</t>
  </si>
  <si>
    <t>of the Carrier or his sub-contractors; congestion</t>
  </si>
  <si>
    <t>of port, wharf, sea terminal or any other place;</t>
  </si>
  <si>
    <t>shortage, absence or obstacles of labour or</t>
  </si>
  <si>
    <t>facilities for loading, discharge, delivery or</t>
  </si>
  <si>
    <t>other handling of the Goods; epidemics or diseases,</t>
  </si>
  <si>
    <t>bad weather, shallow water, ice, landslide or other</t>
  </si>
  <si>
    <t>obstacle in navigation or haulage.</t>
  </si>
  <si>
    <t>16. PERISHABLE CARGO</t>
  </si>
  <si>
    <t>Goods of a perishable nature shall be carried in</t>
  </si>
  <si>
    <t>ordinary containers without special protection, services</t>
  </si>
  <si>
    <t>or other measures unless there is noted on the face of</t>
  </si>
  <si>
    <t>this bill of lading that the goods will be carried in a</t>
  </si>
  <si>
    <t>refrigerated, heated, electrically ventilated or</t>
  </si>
  <si>
    <t>otherwise specially equipped container or are to</t>
  </si>
  <si>
    <t>receive special attendance in any way.</t>
  </si>
  <si>
    <t>The Merchant undertakes not to tender for transportation</t>
  </si>
  <si>
    <t>any goods which require refrigeration without giving</t>
  </si>
  <si>
    <t>written notice of their nature and the required</t>
  </si>
  <si>
    <t>temperature setting of the thermostatic controls before</t>
  </si>
  <si>
    <t>receipt of the Goods by the Carrier. In case of</t>
  </si>
  <si>
    <t>refrigerated container(s) packed by or on behalf of</t>
  </si>
  <si>
    <t>the Merchant, the Merchant undertakes that the Goods</t>
  </si>
  <si>
    <t>have been properly stowed in the container and that the</t>
  </si>
  <si>
    <t>thermostatic controls have been adequately</t>
  </si>
  <si>
    <t>set by him before receipt of the Goods by the Carrier.</t>
  </si>
  <si>
    <t>If the above requirements are not complied with, the</t>
  </si>
  <si>
    <t>Carrier shall not be liable for any loss or damage to</t>
  </si>
  <si>
    <t>the Goods.</t>
  </si>
  <si>
    <t>17. DANGEROUS GOODS</t>
  </si>
  <si>
    <t>(1) The Merchant undertakes not to tender for</t>
  </si>
  <si>
    <t>transportation any Goods which are of a dangerous,</t>
  </si>
  <si>
    <t>inflammable, radioactive or damaging nature without</t>
  </si>
  <si>
    <t>previously giving written notice of their nature to</t>
  </si>
  <si>
    <t>the Carrier and marking the Goods and the Container</t>
  </si>
  <si>
    <t>or other covering on the outside as required by any</t>
  </si>
  <si>
    <t>laws or regulations which may be applicable during</t>
  </si>
  <si>
    <t>the carriage. The Carrier or the Master may</t>
  </si>
  <si>
    <t>however, in their absolute discretion reject any</t>
  </si>
  <si>
    <t>such cargo.</t>
  </si>
  <si>
    <t>(2) If the requirements of sub-clause (1) are not</t>
  </si>
  <si>
    <t>complied with or if the goods which were tendered</t>
  </si>
  <si>
    <t>in compliance with sub-clause (1) shall become a</t>
  </si>
  <si>
    <t>danger to the vessel, cargo or any other properly</t>
  </si>
  <si>
    <t>or person, such goods may be unloaded, destroyed or</t>
  </si>
  <si>
    <t>rendered harmless without compensation and the</t>
  </si>
  <si>
    <t>Merchant shall indemnify the Carrier against all</t>
  </si>
  <si>
    <t>loss, damage or expense which the Carrier incurred</t>
  </si>
  <si>
    <t>as a result of the carriage of such Goods.</t>
  </si>
  <si>
    <t>18. REGULATIONS RELATING TO GOODS</t>
  </si>
  <si>
    <t>The Merchant shall comply with all regulations or</t>
  </si>
  <si>
    <t>requirements of Customs, port and other authorities, and</t>
  </si>
  <si>
    <t>shall bear and pay all duties, taxes, lines, imposts,</t>
  </si>
  <si>
    <t>expenses or losses incurred or suffered by reason</t>
  </si>
  <si>
    <t>thereof or addressing of the Goods, and indemnify the</t>
  </si>
  <si>
    <t>Carrier in respect thereof.</t>
  </si>
  <si>
    <t>19. NOTIFICATION AND DELIVERY</t>
  </si>
  <si>
    <t>(1) Any mention in this Bill of Lading of parties to be</t>
  </si>
  <si>
    <t>notified of the arrival of the Goods is solely for</t>
  </si>
  <si>
    <t>information of the Carrier, and failure to give</t>
  </si>
  <si>
    <t>such notification shall not involve the Carrier in</t>
  </si>
  <si>
    <t>any liability nor relieve the Merchant of any</t>
  </si>
  <si>
    <t>obligation hereunder.</t>
  </si>
  <si>
    <t>(2) The Merchant shall take delivery of the Goods</t>
  </si>
  <si>
    <t>within the time provided for in the Carrier's</t>
  </si>
  <si>
    <t>applicable Tariff.</t>
  </si>
  <si>
    <t>(3) If the Merchant fails to take delivery of the Goods</t>
  </si>
  <si>
    <t>or part of them in accordance with this Bill of</t>
  </si>
  <si>
    <t>Lading, the Carrier may without notice unstow the</t>
  </si>
  <si>
    <t>Goods or that part thereof and/or store the Goods</t>
  </si>
  <si>
    <t>or that part thereof ashore, afloat, in the open or</t>
  </si>
  <si>
    <t>under cover. Such storage shall constitute due</t>
  </si>
  <si>
    <t>delivery hereunder, and thereupon all liability</t>
  </si>
  <si>
    <t>whatsoever of the Carrier in respect of the Goods</t>
  </si>
  <si>
    <t>or that part thereof shall cease.</t>
  </si>
  <si>
    <t>(4) The Merchant's attention is drawn to the</t>
  </si>
  <si>
    <t>stipulations concerning free storage time and</t>
  </si>
  <si>
    <t>demurrage contained in the Carrier's applicable</t>
  </si>
  <si>
    <t>Tariff, which is incorporated in this Bill of</t>
  </si>
  <si>
    <t>Lading.</t>
  </si>
  <si>
    <t>(5) The Carrier may in his absolute discretion receive</t>
  </si>
  <si>
    <t>the Goods as Full Container Load and deliver them</t>
  </si>
  <si>
    <t>as Less than Full Container Load and/or as break</t>
  </si>
  <si>
    <t>bulk cargo and/or delivery of the Goods to more</t>
  </si>
  <si>
    <t>than one receiver. In such event the Carrier shall</t>
  </si>
  <si>
    <t>not be liable for any shortage, loss, damage, or</t>
  </si>
  <si>
    <t>discrepancies of the Goods, which are found upon</t>
  </si>
  <si>
    <t>unpacking of the Container.</t>
  </si>
  <si>
    <t>(6) If the Goods are unclaimed during a reasonable</t>
  </si>
  <si>
    <t>time, or whenever in the Carrier's opinion the</t>
  </si>
  <si>
    <t>Goods will become deteriorated, decayed or</t>
  </si>
  <si>
    <t>worthless, the Carrier may, at his discretion and</t>
  </si>
  <si>
    <t>subject to his lien and without any responsibility</t>
  </si>
  <si>
    <t>attaching to him, abandon or otherwise dispose of</t>
  </si>
  <si>
    <t>the Goods at the sole risk and expense of the</t>
  </si>
  <si>
    <t>Merchant.</t>
  </si>
  <si>
    <t>20. SPECIFIED DOCK DISCHARGE</t>
  </si>
  <si>
    <t>If the Carrier makes a special agreement to deliver the</t>
  </si>
  <si>
    <t>Goods receipted for to the Merchant at a specified dock</t>
  </si>
  <si>
    <t>or wharf at the port of discharge, it is mutually agreed</t>
  </si>
  <si>
    <t>that the Carrier is to make such delivery, only if, in</t>
  </si>
  <si>
    <t>the sole judgment of the Master, the ship can safely</t>
  </si>
  <si>
    <t>under her own power, proceed to, lie at, and return from</t>
  </si>
  <si>
    <t>said dock or wharf, always afloat at any time of tide,</t>
  </si>
  <si>
    <t>and only if such dock or wharf is immediately available</t>
  </si>
  <si>
    <t>to the ship and it is further agreed that discharge of</t>
  </si>
  <si>
    <t>the Goods to said dock or wharf shall constitute due</t>
  </si>
  <si>
    <t>delivery under this Bill of Lading.</t>
  </si>
  <si>
    <t>21. BOTH-TO-BLAME COLLISION CLAUSE</t>
  </si>
  <si>
    <t>If the carrying ship comes into collision with another</t>
  </si>
  <si>
    <t>vessel as a result of negligence of the other vessel and</t>
  </si>
  <si>
    <t>any act, neglect or default in the navigation or the</t>
  </si>
  <si>
    <t>management of the carrying vessel, the Merchant</t>
  </si>
  <si>
    <t>undertakes to pay the Carrier, or, where the Carrier</t>
  </si>
  <si>
    <t>is not the owner and in possession of the carrying</t>
  </si>
  <si>
    <t>vessel, to pay to the Carrier as trustee for the</t>
  </si>
  <si>
    <t>owner and/or demise charterer of the carrying vessel,</t>
  </si>
  <si>
    <t>a sum sufficient to indemnify the Carrier and/or owner</t>
  </si>
  <si>
    <t>and/or charterer of the carrying vessel against all loss</t>
  </si>
  <si>
    <t>or liability to the other or non-carrying vessel or her</t>
  </si>
  <si>
    <t>owners insofar as such loss or liability represents</t>
  </si>
  <si>
    <t>loss of or damage to, or any claim whatsoever of</t>
  </si>
  <si>
    <t>the Merchant, paid or payable by the other or</t>
  </si>
  <si>
    <t>non-carrying vessel or her owners to the Merchant and</t>
  </si>
  <si>
    <t>set off, recouped or recovered by the other or</t>
  </si>
  <si>
    <t>non-carrying vessel or her owners as part of their</t>
  </si>
  <si>
    <t>claim against the carrying vessel or her owner or</t>
  </si>
  <si>
    <t>charterer or the Carrier. The foregoing provisions</t>
  </si>
  <si>
    <t>shall also apply where the owners, operators, or those</t>
  </si>
  <si>
    <t>in charge or any vessel or vessels or objects, other</t>
  </si>
  <si>
    <t>than, or in addition to, the coliding vessels or</t>
  </si>
  <si>
    <t>objects, are at fault in respect to a collision contact,</t>
  </si>
  <si>
    <t>stranding or other accident.</t>
  </si>
  <si>
    <t>22. GENERAL AVERAGE</t>
  </si>
  <si>
    <t>(1) General average shall be adjusted at any port or</t>
  </si>
  <si>
    <t>place in the option of the Carrier in accordance</t>
  </si>
  <si>
    <t>with the York-Antwerp Rules 1974.</t>
  </si>
  <si>
    <t>(2) If the Carrier delivers the Goods without obtaining</t>
  </si>
  <si>
    <t>security for general average contributions, the</t>
  </si>
  <si>
    <t>Merchant, by taking delivery of the Goods,</t>
  </si>
  <si>
    <t>undertakes personal responsibility to pay such</t>
  </si>
  <si>
    <t>contributions and to provide a cash deposit or</t>
  </si>
  <si>
    <t>other security for the estimated amount of such</t>
  </si>
  <si>
    <t>contribution as the Carrier shall reasonably</t>
  </si>
  <si>
    <t>require.</t>
  </si>
  <si>
    <t>23. NEW JASON CLAUSE</t>
  </si>
  <si>
    <t>(1) In the event of accident, danger, damage or</t>
  </si>
  <si>
    <t>disaster before or after the commencement of the</t>
  </si>
  <si>
    <t>voyage, resulting from any cause whatsoever,</t>
  </si>
  <si>
    <t>whether due to negligence or not, for which or for</t>
  </si>
  <si>
    <t>the consequence of which the Carrier is not</t>
  </si>
  <si>
    <t>responsible, by statute, contract or otherwise,</t>
  </si>
  <si>
    <t>otherwise, the Goods and the Merchant shall jointly</t>
  </si>
  <si>
    <t>and severally contribute with the Carrier in</t>
  </si>
  <si>
    <t>general average to the payment of any sacrifices,</t>
  </si>
  <si>
    <t>losses or expenses of a general average nature that</t>
  </si>
  <si>
    <t>may be made or incurred and shall pay salvage and</t>
  </si>
  <si>
    <t>special charges incurred in respect of the Goods.</t>
  </si>
  <si>
    <t>(2) If a salving ship is owned or operated by the</t>
  </si>
  <si>
    <t>Carrier, salvage shall be paid for as fully as if</t>
  </si>
  <si>
    <t>the said salving ship belonged to strangers.</t>
  </si>
  <si>
    <t>24. VARIATION OF THE CONTRACT ETC.</t>
  </si>
  <si>
    <t>No servant or agent of the Carrier shall have power to</t>
  </si>
  <si>
    <t>waive or vary any items of this Bill of Lading unless</t>
  </si>
  <si>
    <t>such waiver or variation is in writing and is</t>
  </si>
  <si>
    <t>specifically authorized or ratified in writing by</t>
  </si>
  <si>
    <t>the Carrier.</t>
  </si>
  <si>
    <t>25. PARTIAL INVALIDITY</t>
  </si>
  <si>
    <t>If any provision in this Bill of Lading is held to be</t>
  </si>
  <si>
    <t>invalid or unenforceable by any court or regulatory</t>
  </si>
  <si>
    <t>or self regulatory agency or body, such invalidity</t>
  </si>
  <si>
    <t>or unenforceability shall attach only to such</t>
  </si>
  <si>
    <t>provision. The validity of the remaining provisions</t>
  </si>
  <si>
    <t>shall not be affected thereby and this Bill of Lading</t>
  </si>
  <si>
    <t>contract shall be carried out as if such invalid or</t>
  </si>
  <si>
    <t>unenforceable provisions were not contained herein.</t>
  </si>
  <si>
    <t>26. LAW AND JURISDICTION</t>
  </si>
  <si>
    <t>Whenever the "Carriage of Goods by Sea Act 1936" (COGSA)</t>
  </si>
  <si>
    <t>of the United States of America applies by virtue of</t>
  </si>
  <si>
    <t>clause 4.2 (a) above this contract is to be governed by</t>
  </si>
  <si>
    <t>United States law.</t>
  </si>
  <si>
    <t>Rule: 9. FREIGHT FORWARDER COMPENSATION</t>
  </si>
  <si>
    <t>Effective: 07/19/99 Filing: 07/19/99 (C)</t>
  </si>
  <si>
    <t>Compensation to a licensed Ocean Freight Forwarder will be</t>
  </si>
  <si>
    <t>paid in connection with any shipment dispatched on behalf of</t>
  </si>
  <si>
    <t>others when, and only when, such forwarder is licensed with</t>
  </si>
  <si>
    <t>the Federal Maritime Commission under Section 19(a) of the</t>
  </si>
  <si>
    <t>Shipping Act of 1984 and has certified in writing that it</t>
  </si>
  <si>
    <t>holds a valid license and has performed the following</t>
  </si>
  <si>
    <t>services:</t>
  </si>
  <si>
    <t>1. Engaged, booked, secured, reserved, or contracted</t>
  </si>
  <si>
    <t>directly with the carrier or its agent for space aboard</t>
  </si>
  <si>
    <t>a vessel or confirmed the availability of that space.</t>
  </si>
  <si>
    <t>E. LOCATION GROUPS</t>
  </si>
  <si>
    <t>Group Name Code Ports</t>
  </si>
  <si>
    <t>Rule: 1.01 INLAND TRANSPORTATION CHARGES</t>
  </si>
  <si>
    <t>Effective: 06/09/98 Filing: 06/09/98 (C)</t>
  </si>
  <si>
    <t>At the request of the Shipper or his Agent the Carrier, at</t>
  </si>
  <si>
    <t>Rates and charges are to be assessed per load inbound</t>
  </si>
  <si>
    <t>and outbound. Rates will be assessed in U.S. Currency</t>
  </si>
  <si>
    <t>(Dollars) on the Bill of Lading when inland transportation</t>
  </si>
  <si>
    <t>service is requested to be paid in the United States.</t>
  </si>
  <si>
    <t>For Inland Trucking Charges for LTL Shipments (Big Paks</t>
  </si>
  <si>
    <t>Only), see the Dominican Republic Inland Charge Table.</t>
  </si>
  <si>
    <t>Rule: 2. APPLICATION OF RATES AND CHARGES</t>
  </si>
  <si>
    <t>A. Rates and charges published herein, and as may later be</t>
  </si>
  <si>
    <t>amended or superceded by the Carrier, apply from</t>
  </si>
  <si>
    <t>shipside at Ports of Loading named herein to end of</t>
  </si>
  <si>
    <t>ship's tackle at Ports of Destination also named</t>
  </si>
  <si>
    <t>herein.</t>
  </si>
  <si>
    <t>Except as otherwise provided, all "Port" (i.e.,</t>
  </si>
  <si>
    <t>Port-to-Port) rates published herein apply from/</t>
  </si>
  <si>
    <t>to places where the common carrier originates or</t>
  </si>
  <si>
    <t>terminates its actual ocean carriage of cargo.</t>
  </si>
  <si>
    <t>All other expenses beyond the port terminal area</t>
  </si>
  <si>
    <t>are for the account of Owner, Shipper or Consignee</t>
  </si>
  <si>
    <t>of the cargo and all such expenses levied in the</t>
  </si>
  <si>
    <t>first instance against the Carrier will be billed</t>
  </si>
  <si>
    <t>in an equal amount to the Owner, Shipper, or</t>
  </si>
  <si>
    <t>Consignee of the cargo.</t>
  </si>
  <si>
    <t>The "Point" (i.e. Port-to-Point, Point-to-Point,</t>
  </si>
  <si>
    <t>Point-to-Port) rates named in this Tariff are</t>
  </si>
  <si>
    <t>applicable From/To Inland Points which lie beyond</t>
  </si>
  <si>
    <t>port terminal areas. Such rates will be shown</t>
  </si>
  <si>
    <t>as single-factor through rates or combination</t>
  </si>
  <si>
    <t>through rates constructed by the addition of</t>
  </si>
  <si>
    <t>applicable inland rate factors. Such rates shall</t>
  </si>
  <si>
    <t>be inclusive of all charges pertinent to the</t>
  </si>
  <si>
    <t>transportation of cargo (including intermediate</t>
  </si>
  <si>
    <t>but not Origin or Destination Terminal Charges)</t>
  </si>
  <si>
    <t>but not including Customs clearance assessments</t>
  </si>
  <si>
    <t>or Forwarding Charges except as provided.</t>
  </si>
  <si>
    <t>B. Rates published in this Tariff are stated in terms</t>
  </si>
  <si>
    <t>of U.S. Currency and apply per 40 cubic feet (M) or</t>
  </si>
  <si>
    <t>2,000 pounds (W), as indicated, whichever basis</t>
  </si>
  <si>
    <t>yields the greater revenue, except as otherwise</t>
  </si>
  <si>
    <t>specified. Where the word "Weight" or the letter</t>
  </si>
  <si>
    <t>W appears next to an article or commodity, weight</t>
  </si>
  <si>
    <t>rates are applicable without regard to measurement.</t>
  </si>
  <si>
    <t>Where the word "measurement" or the letter "M"</t>
  </si>
  <si>
    <t>appears next to an article or commodity, measurement</t>
  </si>
  <si>
    <t>rates are applicable without regard to weight.</t>
  </si>
  <si>
    <t>Rates indicated by W/M or WM are optional weight or</t>
  </si>
  <si>
    <t>measurement rates and the rate yielding the greater</t>
  </si>
  <si>
    <t>revenue will be charged. Where rates are applicable</t>
  </si>
  <si>
    <t>per unit, the wording "Per Unit" will appear next</t>
  </si>
  <si>
    <t>to the amount shown.</t>
  </si>
  <si>
    <t>C. All freight and other charges will be based on the</t>
  </si>
  <si>
    <t>actual gross and/or actual overall measurement of each</t>
  </si>
  <si>
    <t>piece or package. When cylindrical or spherical</t>
  </si>
  <si>
    <t>objects are shipped, measurements are to be taken on</t>
  </si>
  <si>
    <t>the extreme outside dimensions and calculations will be</t>
  </si>
  <si>
    <t>made as if the object or objects were square or</t>
  </si>
  <si>
    <t>rectangular, as the case may be, in order to allow for</t>
  </si>
  <si>
    <t>loss of stowage. Measurements on irregular objects</t>
  </si>
  <si>
    <t>will be taken on the extreme outside dimensions and</t>
  </si>
  <si>
    <t>calculations will ba made as if the object or objects</t>
  </si>
  <si>
    <t>were square or rectangular, as the case may be.</t>
  </si>
  <si>
    <t>D. Component and/or replacement parts of commodities</t>
  </si>
  <si>
    <t>listed herein, unless otherwise specified, shall be</t>
  </si>
  <si>
    <t>accorded the rate basis for such commodity.</t>
  </si>
  <si>
    <t>E. CARGO DECLARATION</t>
  </si>
  <si>
    <t>Per Shipping Act of 1984 which provides in part: That</t>
  </si>
  <si>
    <t>it shall be unlawful for any shipper, consignor,</t>
  </si>
  <si>
    <t>consignee, forwarder, broker, or other person, or any</t>
  </si>
  <si>
    <t>officer, agent or employee thereof, knowingly and</t>
  </si>
  <si>
    <t>willfully, directly, by means of false classifications,</t>
  </si>
  <si>
    <t>false weighing, false report of weight, or by any other</t>
  </si>
  <si>
    <t>unjust device or means to obtain or attempt to obtain</t>
  </si>
  <si>
    <t>transportation by water for property at less than the</t>
  </si>
  <si>
    <t>rates or charges which would otherwise be applicable.</t>
  </si>
  <si>
    <t>If the cargo declaration by the shipper contains an</t>
  </si>
  <si>
    <t>identification of cargo differing from that appearing</t>
  </si>
  <si>
    <t>in the Export Declaration, the carrier reserves the</t>
  </si>
  <si>
    <t>right to request a certified shipper's packing list and</t>
  </si>
  <si>
    <t>rate the Bill of Lading according to the description</t>
  </si>
  <si>
    <t>and/or Schedule B number on the Export Declaration or</t>
  </si>
  <si>
    <t>Bill of Lading, whichever most closely corresponds to</t>
  </si>
  <si>
    <t>the shipper's certified packing list.</t>
  </si>
  <si>
    <t xml:space="preserve">                   ___________________                      </t>
  </si>
  <si>
    <t xml:space="preserve">                                                            </t>
  </si>
  <si>
    <t xml:space="preserve">THIS TARIFF ARE BASED ON A MAXIMUM CARGO WEIGHT, AS </t>
  </si>
  <si>
    <t xml:space="preserve">PROVIDED BELOW. </t>
  </si>
  <si>
    <t xml:space="preserve">                                                  </t>
  </si>
  <si>
    <t>20’ CT                  MAXIMUM WEIGHT ALLOWED  44,000 LBS</t>
  </si>
  <si>
    <t>(Exception 50,000 LBS allowed to Haiti on 20'CT)</t>
  </si>
  <si>
    <t>20’ RF                  MAXIMUM WEIGHT ALLOWED  44,000 LBS</t>
  </si>
  <si>
    <t>40’ CT/HC             MAXIMUM WEIGHT ALLOWED  48,000 LBS</t>
  </si>
  <si>
    <t>40’ RF                  MAXIMUM WEIGHT ALLOWED  50,000 LBS</t>
  </si>
  <si>
    <t>45’ CT/HC             MAXIMUM WEIGHT ALLOWED  49,000 LBS</t>
  </si>
  <si>
    <r>
      <t>NOTE A</t>
    </r>
    <r>
      <rPr>
        <u/>
        <sz val="10"/>
        <rFont val="Arial"/>
        <family val="2"/>
      </rPr>
      <t>:</t>
    </r>
  </si>
  <si>
    <t xml:space="preserve">IN THE EVENT THAT THE CARRIER’S EQUIPMENT EXCEEDS ABOVE MENTIONED       </t>
  </si>
  <si>
    <t xml:space="preserve">MAXIMUM GROSS WEIGHTS, THERE WILL BE A TOLERANCE GRANTED TO PROVIDE A </t>
  </si>
  <si>
    <t xml:space="preserve">SAFETY MARGIN FOR THE SHIPPER WHERE THERE MAY BE REASONABLE POSSIBILITY </t>
  </si>
  <si>
    <t xml:space="preserve">OF THE SCALE WEIGHT OR THE COMPUTED CARGO WEIGHT BEING INACCURATE.  THE </t>
  </si>
  <si>
    <t xml:space="preserve">TOLERANCE WILL BE 1,000 POUNDS FOR ALL EQUIPMENT TYPES. </t>
  </si>
  <si>
    <t xml:space="preserve">SCALE WEIGHT WILL BE DETERMINED BY DEDUCTING FROM THE GROSS WEIGHT </t>
  </si>
  <si>
    <t xml:space="preserve">TICKET THE TIER WEIGHT OF THE TRACTOR, CONTAINER/TRAILER AND CHASSIS </t>
  </si>
  <si>
    <t xml:space="preserve">LISTED IN THE INTERMODAL REGISTER OR THE MANUFACTURE'S SPECIFICATION &amp; </t>
  </si>
  <si>
    <t xml:space="preserve">OUR MASTER EQUPMENT FILE.           </t>
  </si>
  <si>
    <t xml:space="preserve">IF VARIATION OF SCALED WEIGHT AND DECLARED WEIGHT IS WITHIN THE ABOVE </t>
  </si>
  <si>
    <t xml:space="preserve">MENTIONED TOLERANCE, THE SHIPPER'S DECLARED WEIGHT WILL BE USED AS THE </t>
  </si>
  <si>
    <t xml:space="preserve">ACUTAL WEIGHT.      </t>
  </si>
  <si>
    <t xml:space="preserve">IF VARIATION OF SCALED WEIGHT AND DECLARED WEIGHT IS MORE THAN THE ABOVE </t>
  </si>
  <si>
    <t>Description of commodities shall be uniform on all</t>
  </si>
  <si>
    <t>copies of the Bill of Lading and MUST be in conformity</t>
  </si>
  <si>
    <t>with the validated United States Import/Export</t>
  </si>
  <si>
    <t>Declaration covering the shipment.</t>
  </si>
  <si>
    <t>Trade names are not acceptable commodity descriptions</t>
  </si>
  <si>
    <t>and shippers are required to declare their commodity</t>
  </si>
  <si>
    <t>by its generally accepted generic or common name.</t>
  </si>
  <si>
    <t>F. SHIPPER'S WEIGHT, LOAD AND COUNT</t>
  </si>
  <si>
    <t>When container(s) are loaded by Shipper or his Agent</t>
  </si>
  <si>
    <t>and sealed, Carrier will accept said shipments subject</t>
  </si>
  <si>
    <t>to "SHIPPER'S WEIGHT, LOAD AND COUNT" and Bill of</t>
  </si>
  <si>
    <t>Lading shall be so claused and:</t>
  </si>
  <si>
    <t>1. Carrier will not be responsible either directly or</t>
  </si>
  <si>
    <t>indirectly for damage resulting from improper</t>
  </si>
  <si>
    <t>loading or mixing of articles in Carrier's</t>
  </si>
  <si>
    <t>container(s) or for any discrepancy in count or</t>
  </si>
  <si>
    <t>concealed damage to articles.</t>
  </si>
  <si>
    <t>2. Shipper shall furnish Carrier with a list of</t>
  </si>
  <si>
    <t>contents showing descriptions of goods and the</t>
  </si>
  <si>
    <t>ffwdr and bropkearge commission</t>
  </si>
  <si>
    <t>Ports:</t>
  </si>
  <si>
    <t xml:space="preserve">BENEFIT OF THE CARGO'S INTEREST AND CARRIER SHALL BE ENTITLED TO FULL </t>
  </si>
  <si>
    <t xml:space="preserve">REIMBURSEMENT THEREFORE UPON PRESENTATION OF AN APPROPRIATE INVOICE. </t>
  </si>
  <si>
    <t xml:space="preserve">NOTHING IN THIS RULE SHALL REQUIRE CARRIER, ITS AGENTS OR PARTICIAPING </t>
  </si>
  <si>
    <t xml:space="preserve">MOTOR CARRIER TO RESIST, DISPUTE OR OTHERWISE OPPOSE THE LEVY OF SUCH A </t>
  </si>
  <si>
    <t xml:space="preserve">FINE, PENALTY OR OTHER SANCTION AND CARRIER SHALL NOT HAVE LIABILITY TO THE </t>
  </si>
  <si>
    <t xml:space="preserve">CARGO INTEREST SHOULD IT NOT DO SO.  ANY CHARGES INCURRED IN RE-HANDLING </t>
  </si>
  <si>
    <t xml:space="preserve">CARGO TO COMPLY WITH MAXIMUM WEIGHT RESTRICTIONS WILL BE FOR ACCOUNT </t>
  </si>
  <si>
    <t>OF CARGO.</t>
  </si>
  <si>
    <t xml:space="preserve">NOTE C:                                                     </t>
  </si>
  <si>
    <t xml:space="preserve">THE CHARGE FOR EXCESS WEIGHT WILL BE APPLIED BASED ON THE WEIGHT </t>
  </si>
  <si>
    <t xml:space="preserve">EXCEEDING THE MAXIMUM ALLOWED WEIGHT (AS STATED ABOVE) AND NOT ON THE </t>
  </si>
  <si>
    <t xml:space="preserve">ENTIRE WEIGHT.  IF TLI RATE BASIS IS BASED ON WEIGHT, THE OCEAN FREIGHT WILL </t>
  </si>
  <si>
    <t xml:space="preserve">BE CALCULATED USING THE MAXIMUM   ALLOWED WEIGHT AS STATED ABOVE, AND </t>
  </si>
  <si>
    <t xml:space="preserve">NOT ON THE ACUTAL WEIGHT.                                                  </t>
  </si>
  <si>
    <t xml:space="preserve">                                                        </t>
  </si>
  <si>
    <r>
      <t xml:space="preserve">                </t>
    </r>
    <r>
      <rPr>
        <b/>
        <sz val="10"/>
        <rFont val="Arial"/>
        <family val="2"/>
      </rPr>
      <t xml:space="preserve">OVERWEIGHT CHARGE                      </t>
    </r>
  </si>
  <si>
    <t xml:space="preserve">                </t>
  </si>
  <si>
    <t>______________________</t>
  </si>
  <si>
    <t xml:space="preserve">EXCESS WEIGHT WILL BE CHARGED AT $200.00W (TON) AND ASSESSED ON THE </t>
  </si>
  <si>
    <t xml:space="preserve">EXCEEDING WEIGHT (SEE MAXIMUM UTILIZATION RULE ABOVE. THIS CHARGE WILL </t>
  </si>
  <si>
    <r>
      <t xml:space="preserve">NOT APPLY ON NON-CONTAINARIZED CARGO, OR LTL CARGO.              </t>
    </r>
    <r>
      <rPr>
        <b/>
        <sz val="14"/>
        <rFont val="Courier"/>
        <family val="3"/>
      </rPr>
      <t xml:space="preserve">   </t>
    </r>
  </si>
  <si>
    <t>Rule: 38 LIEN OF CARRIER</t>
  </si>
  <si>
    <t>FCL %</t>
  </si>
  <si>
    <t>LCL  %</t>
  </si>
  <si>
    <t xml:space="preserve">         (Bottom line is defined as the base Ocean Freight, Bunker Surcharge, U.S. Handling and Foreign Port Charges ONLY)</t>
  </si>
  <si>
    <t xml:space="preserve">         The bottom line EXCLUDES any other charges such as: forwarder advances, insurance, drayage, inland, intermodal</t>
  </si>
  <si>
    <t xml:space="preserve">         charges and documentation charges.</t>
  </si>
  <si>
    <t>***   No commission is paid on interport and northbound moves.</t>
  </si>
  <si>
    <t xml:space="preserve">     ESSENTIAL TERMS TABLE OF CONTENTS</t>
  </si>
  <si>
    <t>Subject</t>
  </si>
  <si>
    <t>Rule / Subrule</t>
  </si>
  <si>
    <t>SCOPE</t>
  </si>
  <si>
    <t>RULES AND REGULATIONS TABLE OF CONTENTS</t>
  </si>
  <si>
    <t>Subject   |   Rule   .   Subrule</t>
  </si>
  <si>
    <t>ACCESS TO TARIFF INFORMATION | 30.</t>
  </si>
  <si>
    <t>AD VALOREM RATES | 12.</t>
  </si>
  <si>
    <t>APPLICATION OF RATES AND CHARGES | 2.</t>
  </si>
  <si>
    <t>BILL OF LADING PROCESSING CHARGE | 2.02</t>
  </si>
  <si>
    <t>BILL(S) OF LADING | 8.</t>
  </si>
  <si>
    <t>any person who permitted the bailor to have control or possession of the goods unless the carrier had notice</t>
  </si>
  <si>
    <t>that the bailor lacked such authority.</t>
  </si>
  <si>
    <t>(3) A carrier loses his or her lien on any goods which the carrier voluntarily delivers or which he or she</t>
  </si>
  <si>
    <t>unjustifiably refuses to deliver.</t>
  </si>
  <si>
    <t>Rule: 39 STORAGE</t>
  </si>
  <si>
    <t>On LCL (Less Than Container Load) The following free time will apply:</t>
  </si>
  <si>
    <t>$2.00 W/M each day there after.</t>
  </si>
  <si>
    <t>(Min $5.00 per day)</t>
  </si>
  <si>
    <t>be subject to a storage fee of $2.00 W/M each day there after (Min. $5.00 per day)</t>
  </si>
  <si>
    <t>&lt;--------------BACK TO THE TABLE OF CONTENTS</t>
  </si>
  <si>
    <t>Effective      |         Filling</t>
  </si>
  <si>
    <t>Scope</t>
  </si>
  <si>
    <t>I</t>
  </si>
  <si>
    <t>The essential terms, services and rates set forth in</t>
  </si>
  <si>
    <t>specific service contracts will state the specific ports of</t>
  </si>
  <si>
    <t>call applicable to the service contract.</t>
  </si>
  <si>
    <t>Except as otherwise provided in specific Service Contracts,</t>
  </si>
  <si>
    <t>transportation provided pursuant to a Service Contract is</t>
  </si>
  <si>
    <t>subject to all the applicable ruled, regulations, rates and</t>
  </si>
  <si>
    <t>charges as set forth in Chatelain Cargo Services's</t>
  </si>
  <si>
    <t>tariff of general applicability, including</t>
  </si>
  <si>
    <t>amendments and reissues thereto in effect on the date of sailing.</t>
  </si>
  <si>
    <t>Application Of Rates And Charges</t>
  </si>
  <si>
    <t>C</t>
  </si>
  <si>
    <t>In accordance with 46 CFR 514.7, Service Contracts shall be</t>
  </si>
  <si>
    <t>filed confidential with the FMC and their essential terms,</t>
  </si>
  <si>
    <t>conditions, rates and charges shall be published in this</t>
  </si>
  <si>
    <t>tariff and, as such, may no tbe implemented prior to the</t>
  </si>
  <si>
    <t>effective date of the filing with the FMC. Further, except</t>
  </si>
  <si>
    <t>as may be otherwise, specifically provided for herein or in</t>
  </si>
  <si>
    <t>the applicable service contract, Service Contracts are</t>
  </si>
  <si>
    <t>subject to all the terms, conditions, rules, regulations,</t>
  </si>
  <si>
    <t>rates and charges as set forth in the tariff(s) of general</t>
  </si>
  <si>
    <t>applicability (See Rule 1) and this tariff which is hereby</t>
  </si>
  <si>
    <t>made an integral part of the Service Contract by reference.</t>
  </si>
  <si>
    <t>Essential</t>
  </si>
  <si>
    <t>Term</t>
  </si>
  <si>
    <t>Terms</t>
  </si>
  <si>
    <t xml:space="preserve">I   N   F   O   R   M   A   T   I   O   N   </t>
  </si>
  <si>
    <t>#</t>
  </si>
  <si>
    <t>Service Contract Number:</t>
  </si>
  <si>
    <t>Brief Description / Item:</t>
  </si>
  <si>
    <t>F.A.K.</t>
  </si>
  <si>
    <t>Last Availiable Date:</t>
  </si>
  <si>
    <t>Contract Effective date:</t>
  </si>
  <si>
    <t>Expiration Date:</t>
  </si>
  <si>
    <t>Termination Date:</t>
  </si>
  <si>
    <t>Origin</t>
  </si>
  <si>
    <t>USA</t>
  </si>
  <si>
    <t>Destination:</t>
  </si>
  <si>
    <t>1. Port Ranges</t>
  </si>
  <si>
    <t>Origin:</t>
  </si>
  <si>
    <t>2. Commodities</t>
  </si>
  <si>
    <t xml:space="preserve">Mixed commodities of FAK, Auto Parts, Computer Parts, Dry </t>
  </si>
  <si>
    <t>Flowers, Footwear, Electronics, Household Goods, Office Supplies</t>
  </si>
  <si>
    <t>&amp; Used Clothing.</t>
  </si>
  <si>
    <t>3. Minimum Volume</t>
  </si>
  <si>
    <t>TEU's</t>
  </si>
  <si>
    <t>4. Duration</t>
  </si>
  <si>
    <t>This service contract will be in effect for the period of:</t>
  </si>
  <si>
    <t>thru</t>
  </si>
  <si>
    <t>N  O  T  I  C  E  S   /   F   U   T   U   R   E      R   A   T   E      C   H   A   N   G   E   S</t>
  </si>
  <si>
    <t>DATE POSTED:</t>
  </si>
  <si>
    <t>2. Prepared and processed the Ocean Bill of Lading, Dock</t>
  </si>
  <si>
    <t>Receipt, or other similar document with respect to the</t>
  </si>
  <si>
    <t>Dominican Republic/Haiti; Turks and Caicos Islands</t>
  </si>
  <si>
    <t>NOTE 1: Commission will not be paid on shipments made</t>
  </si>
  <si>
    <t>in the name of a freight forwarder unless</t>
  </si>
  <si>
    <t>followed by the word "Agent" and the name of</t>
  </si>
  <si>
    <t>the principal is disclosed to the Carrier in</t>
  </si>
  <si>
    <t>writing prior to issuance on the Bill of Lading.</t>
  </si>
  <si>
    <t>NOTE 2: No Freight Forwarder's Commission will be</t>
  </si>
  <si>
    <t>paid on ocean freight or any other surcharges</t>
  </si>
  <si>
    <t>NOTE 3: No Freight Forwarder's Commission will be</t>
  </si>
  <si>
    <t>paid on shipments declared as Freight All</t>
  </si>
  <si>
    <t>Kinds (F.A.K.).</t>
  </si>
  <si>
    <t>NOTE 4: When ocean freight charges are specified in</t>
  </si>
  <si>
    <t>this tariff as "AI" or "includes all Tariff</t>
  </si>
  <si>
    <t>Additionals", the commission shall be figured</t>
  </si>
  <si>
    <t>on the amount of the ocean freight minus any</t>
  </si>
  <si>
    <t>other tariff additional or surcharge in addition</t>
  </si>
  <si>
    <t>to the base ocean freight.</t>
  </si>
  <si>
    <t>NOTE 5: Commission will exclude 3rd Party Charges.</t>
  </si>
  <si>
    <t>NOTE 6: When Point rates (Inland plus Ocean portions)</t>
  </si>
  <si>
    <t>are specified in this Tariff as one rate, the</t>
  </si>
  <si>
    <t>commission shall be figured on the amount of</t>
  </si>
  <si>
    <t>the ocean freight portion only, minus the inland</t>
  </si>
  <si>
    <t>transport rate portion.</t>
  </si>
  <si>
    <t>NOTE 7: All commissions will be paid as per above, unless</t>
  </si>
  <si>
    <t>otherwise specified in specific TLI's.</t>
  </si>
  <si>
    <t>NOTE 8: Commission will be paid once the full amount of</t>
  </si>
  <si>
    <t>the shipment has been collected by the carrier</t>
  </si>
  <si>
    <t>or its agent.</t>
  </si>
  <si>
    <t>Rule: 10. SURCHARGES AND ARBITRARIES</t>
  </si>
  <si>
    <t>For Surcharges and Arbitraries, See Subrules under this</t>
  </si>
  <si>
    <t>Heading.</t>
  </si>
  <si>
    <t>Bunker Surcharge - See Rule 10-01</t>
  </si>
  <si>
    <t>Rule: 10.01 BUNKER SURCHARGE</t>
  </si>
  <si>
    <t>Effective: 11/04/00 Filing: 10/04/00 (A)</t>
  </si>
  <si>
    <t>Rates and Charges published herein are subject to a Bunker</t>
  </si>
  <si>
    <t>Surcharge as follows:</t>
  </si>
  <si>
    <t>A) United States Bunker Surcharge:</t>
  </si>
  <si>
    <t>A Bunker Surcharge will be applicable on all</t>
  </si>
  <si>
    <t>United States and all ports listed in Part C</t>
  </si>
  <si>
    <t>of the Scope.</t>
  </si>
  <si>
    <t>Bunker will be as follows:</t>
  </si>
  <si>
    <t>Less Than Container Loads (LTL/Break Bulk):</t>
  </si>
  <si>
    <t>Full Container Loads (FCL):</t>
  </si>
  <si>
    <t>Vehicles:</t>
  </si>
  <si>
    <t>vehicle.</t>
  </si>
  <si>
    <t>A Bunker Surcharge will be applicable on all cargo</t>
  </si>
  <si>
    <t>Rule: 11. MINUMUN QUANTITY RATES</t>
  </si>
  <si>
    <t>When two or more freight rates are named for carriage of</t>
  </si>
  <si>
    <t>goods of the same description over the same route and under</t>
  </si>
  <si>
    <t>similar conditions and the application is dependent upon the</t>
  </si>
  <si>
    <t>quantity of the goods shipped, the total freight charges</t>
  </si>
  <si>
    <t>assessed against the shipment shall not exceed the total</t>
  </si>
  <si>
    <t>charges computed for a larger quantity.</t>
  </si>
  <si>
    <t>Rule: 12. AD VALOREM RATES</t>
  </si>
  <si>
    <t>A. The liability of the Carrier as to the value of shipments</t>
  </si>
  <si>
    <t>at the rates herein provided shall be determined in</t>
  </si>
  <si>
    <t>accordance with the clauses of the Carrier's regular Bill</t>
  </si>
  <si>
    <t>of Lading form.</t>
  </si>
  <si>
    <t>B. If the Shipper desires to be covered for a valuation in</t>
  </si>
  <si>
    <t>excess of that allowed by the Carrier's regular Bill of</t>
  </si>
  <si>
    <t>Lading form, the Shipper must so stipulate in Carrier's</t>
  </si>
  <si>
    <t>Bill of Lading covering such shipments and such</t>
  </si>
  <si>
    <t>additional liability only will be assumed by the Carrier</t>
  </si>
  <si>
    <t>at the request of the Shipper and upon payment of an</t>
  </si>
  <si>
    <t>additional charge based on the total declared valuation</t>
  </si>
  <si>
    <t>in addition to the stipulated rates applying to the</t>
  </si>
  <si>
    <t>commodities shipped as specified herein.</t>
  </si>
  <si>
    <t>C. Where value is declared on any piece or package in excess</t>
  </si>
  <si>
    <t>of the Bill of Lading limit of value of $500.00 the Ad</t>
  </si>
  <si>
    <t>Valorem rate, specifically provided against the item,</t>
  </si>
  <si>
    <t>shall be Three (3%) Percent, of the value declared in</t>
  </si>
  <si>
    <t>excess of the said Bill of Lading limit of value and is</t>
  </si>
  <si>
    <t>in addition to the base rate.</t>
  </si>
  <si>
    <t>13. TRANSHIPMENT</t>
  </si>
  <si>
    <t>Transshipment Service and Routing</t>
  </si>
  <si>
    <t>The rules, regulations and rates named herein apply to</t>
  </si>
  <si>
    <t>all transshipment arrangements between the Publishing</t>
  </si>
  <si>
    <t>Carrier or Carriers and the Participating Connecting</t>
  </si>
  <si>
    <t>or Feeder Carrier. Every Participating Connecting or</t>
  </si>
  <si>
    <t>Feeder Carrier, which is a party to transshipment</t>
  </si>
  <si>
    <t>arrangements, has agreed to observe the rules,</t>
  </si>
  <si>
    <t>regulations, rates and routings established herein</t>
  </si>
  <si>
    <t>as evidenced by a Connecting Carrier agreement between</t>
  </si>
  <si>
    <t>the parties.</t>
  </si>
  <si>
    <t>Rule: 16. HAZARDOUS CARGO</t>
  </si>
  <si>
    <t>1. Explosives, inflammables, or other Dangerous and</t>
  </si>
  <si>
    <t>Hazardous Cargo, or cargo of an objectionable nature,</t>
  </si>
  <si>
    <t>are subject to Carrier's option of acceptance and to</t>
  </si>
  <si>
    <t>special booking arrangements.</t>
  </si>
  <si>
    <t>2. In the event the authorities at destination take the</t>
  </si>
  <si>
    <t>gross weight and cubic measurements of the contents</t>
  </si>
  <si>
    <t>of the container(s). Carrier reserves the right</t>
  </si>
  <si>
    <t>to open and inspect the contents of a container.</t>
  </si>
  <si>
    <t>The Carrier will reseal and indicate on the Bill of</t>
  </si>
  <si>
    <t>Lading that an inspection has been made.</t>
  </si>
  <si>
    <t>3. Shipper shall be held responsible and agree to</t>
  </si>
  <si>
    <t>pay for any damage, repairs or replacement of</t>
  </si>
  <si>
    <t>Trailer in the event of damage to or total loss</t>
  </si>
  <si>
    <t>of Trailer due to improper stowage of cargo by</t>
  </si>
  <si>
    <t>shipper in said Trailer.</t>
  </si>
  <si>
    <t>G. FORCE MAJEURE CLAUSE</t>
  </si>
  <si>
    <t>Force Majeure, as used herein, shall mean and include,</t>
  </si>
  <si>
    <t>without limitation, strikes, accidents, lockouts, fire,</t>
  </si>
  <si>
    <t>marine disaster, acts of God or public enemy,</t>
  </si>
  <si>
    <t>embargoes, riots and civil commotion.</t>
  </si>
  <si>
    <t>In addition, without prejudice to any rights or</t>
  </si>
  <si>
    <t>privileges of the Carriers under covering Bills of</t>
  </si>
  <si>
    <t>Lading, dock receipts or booking contracts or under</t>
  </si>
  <si>
    <t>applicable provisions of law, in the event of war,</t>
  </si>
  <si>
    <t>hostilities, warlike operations, embargoes, blockades,</t>
  </si>
  <si>
    <t>port congestion, strikes or labor disturbances,</t>
  </si>
  <si>
    <t>regulations of any governmental authority pertaining</t>
  </si>
  <si>
    <t>thereto or any other official interferences with</t>
  </si>
  <si>
    <t>commercial intercourse arising from the above</t>
  </si>
  <si>
    <t>conditions and affecting the Carrier's operations, the</t>
  </si>
  <si>
    <t>Carriers reserve the right to cancel any outstanding</t>
  </si>
  <si>
    <t>booking or contract of carriage, or to increase upon</t>
  </si>
  <si>
    <t>less than 30 days' notice in conformity with Federal</t>
  </si>
  <si>
    <t>Maritime Commission Regulations by publication in this</t>
  </si>
  <si>
    <t>tariff, any affected rate or rates in order to meet</t>
  </si>
  <si>
    <t>such conditions.</t>
  </si>
  <si>
    <t>H. Measurements are to be taken in feet and/or inches.</t>
  </si>
  <si>
    <t>All fractions under one half inch (1/2") are to be</t>
  </si>
  <si>
    <t>dropped. All fractions over one half inch (1/2") shall</t>
  </si>
  <si>
    <t>be taken to the next full inch. All fractions one half</t>
  </si>
  <si>
    <t>inch (1/2") exactly, will be considered as such.</t>
  </si>
  <si>
    <t>I. MIXED SHIPMENTS</t>
  </si>
  <si>
    <t>If different articles are packed in the same package,</t>
  </si>
  <si>
    <t>the rate on the highest rated article will apply</t>
  </si>
  <si>
    <t>on the whole package.</t>
  </si>
  <si>
    <t>When a container of mixed cargo contains two or more</t>
  </si>
  <si>
    <t>commodities for which container rates are published</t>
  </si>
  <si>
    <t>and if one commodity in the mix equals to or exceeds</t>
  </si>
  <si>
    <t>80%, of the total cargo weight the rate applicable</t>
  </si>
  <si>
    <t>to that commodity will apply on the entire shipment.</t>
  </si>
  <si>
    <t>J. When there is no commodity rate available in the</t>
  </si>
  <si>
    <t>Section rate will be applicable and take precedence</t>
  </si>
  <si>
    <t>K. ANIMALS, LIVESTOCK, POULTRY AND BIRDS</t>
  </si>
  <si>
    <t>Livestock will be transported only at Carrier's option</t>
  </si>
  <si>
    <t>of acceptance. Shippers are required to arrange for</t>
  </si>
  <si>
    <t>feed and attendance at their expense. All stalls, pens</t>
  </si>
  <si>
    <t>and/or shipping containers will be for the account of</t>
  </si>
  <si>
    <t>cargo and same must be in accordance with the</t>
  </si>
  <si>
    <t>regulations of the U.S. Department of Agriculture,</t>
  </si>
  <si>
    <t>Bureau of Animal Industry, or other Governmental</t>
  </si>
  <si>
    <t>Departments.</t>
  </si>
  <si>
    <t>All livestock accepted, will be loaded, unloaded,</t>
  </si>
  <si>
    <t>carried and sheltered at owner's risk, and Carrier will</t>
  </si>
  <si>
    <t>not be responsible for sickness, injury and/or</t>
  </si>
  <si>
    <t>mortality, regardless of cause.</t>
  </si>
  <si>
    <t>L. PACKING OF SHIPMENTS AND MARKING OF PACKAGES</t>
  </si>
  <si>
    <t>All cargo must be properly packed for export. Carrier</t>
  </si>
  <si>
    <t>reserves the right to refuse any cargo not properly</t>
  </si>
  <si>
    <t>packed. All cargo unpacked or not properly packed,</t>
  </si>
  <si>
    <t>accepted by the Carrier, will be transported at cargo</t>
  </si>
  <si>
    <t>owner's risk. All packages must be clearly marked and</t>
  </si>
  <si>
    <t>must show on Dock Receipts and Bills of Lading all</t>
  </si>
  <si>
    <t>marks and numbers.</t>
  </si>
  <si>
    <t>M. LIMITATION OF SERVICE</t>
  </si>
  <si>
    <t>The Carrier is not obligated under this Tariff to</t>
  </si>
  <si>
    <t>transport property for which it does not have suitable</t>
  </si>
  <si>
    <t>equipment, nor to accept shipments except as equipment</t>
  </si>
  <si>
    <t>is available, nor when transportation must be performed</t>
  </si>
  <si>
    <t>under circumstances such that, in the Carrier's</t>
  </si>
  <si>
    <t>judgement, it is impractical or unsafe to provide such</t>
  </si>
  <si>
    <t>service.</t>
  </si>
  <si>
    <t>The Carrier will not be liable for delays in the</t>
  </si>
  <si>
    <t>sailing of its vessels as compared with advertised</t>
  </si>
  <si>
    <t>schedules, or its consequences thereof to Shippers,</t>
  </si>
  <si>
    <t>Consignors, Consignees or their Agents, nor the Carrier</t>
  </si>
  <si>
    <t>will be liable for delays or its consequences thereof</t>
  </si>
  <si>
    <t>to Shippers, Consignors, Consignees or their Agents,</t>
  </si>
  <si>
    <t>for delays in the arrival of the vessels to the ports</t>
  </si>
  <si>
    <t>of destination. The Carrier, however, will exercise</t>
  </si>
  <si>
    <t>diligence so that the vessels sail on the advertised</t>
  </si>
  <si>
    <t>dates and arrive to ports of destination as scheduled,</t>
  </si>
  <si>
    <t>good weather prevailing.</t>
  </si>
  <si>
    <t>N. CARRIER'S LIABILITY UNDER BILLS OF LADING</t>
  </si>
  <si>
    <t>All property to be transported, unless otherwise in</t>
  </si>
  <si>
    <t>writing agreed, shall be held, carried and delivered</t>
  </si>
  <si>
    <t>subject to the conditions of the Carrier's regular and</t>
  </si>
  <si>
    <t>current Bill of Lading, incorporated and made part of</t>
  </si>
  <si>
    <t>this tariff.</t>
  </si>
  <si>
    <t>In the event of loss and/or damage, the Carrier's</t>
  </si>
  <si>
    <t>Liability shall not be for a greater value than the</t>
  </si>
  <si>
    <t>maximum specified in the Carrier's Bill of Lading,</t>
  </si>
  <si>
    <t>unless a greater value is shown on Shipping Receipts</t>
  </si>
  <si>
    <t>and Bills of Lading and extra freight paid thereon in</t>
  </si>
  <si>
    <t>accordance with Rule 12. Claims covering partial loss</t>
  </si>
  <si>
    <t>and/or damage to goods moving at a rate for which a</t>
  </si>
  <si>
    <t>maximum value is shown will only be settled on the</t>
  </si>
  <si>
    <t>proportionate amount of such loss or damage.</t>
  </si>
  <si>
    <t>Shippers may, at their option, take advantage of the</t>
  </si>
  <si>
    <t>higher rates provided under Rule 12. Such declaration</t>
  </si>
  <si>
    <t>of intent must be made on delivery of shipments to the</t>
  </si>
  <si>
    <t>Carrier on the Shipping Receipt and Bills of Lading.</t>
  </si>
  <si>
    <t>Unless Shipper specifically declares that goods are to</t>
  </si>
  <si>
    <t>be handled by the Carrier under higher rates as</t>
  </si>
  <si>
    <t>provided for in Rule 12, it shall be deemed that the</t>
  </si>
  <si>
    <t>Shipper elects that goods be carried at the lower</t>
  </si>
  <si>
    <t>commodity rate, subject to all terms of the Carrier's</t>
  </si>
  <si>
    <t>current Bill of Lading as to limitation of value,</t>
  </si>
  <si>
    <t>liability and otherwise.</t>
  </si>
  <si>
    <t>O. DIVERSION OF CARGO</t>
  </si>
  <si>
    <t>Shipments may be diverted from the port of loading or</t>
  </si>
  <si>
    <t>discharge named in the Bill of Lading to another</t>
  </si>
  <si>
    <t>scheduled port of loading or discharge, at the sole</t>
  </si>
  <si>
    <t>option of the Carrier. When the Carrier elects, for</t>
  </si>
  <si>
    <t>reasons within his control, to load or discharge cargo</t>
  </si>
  <si>
    <t>at a port or terminal other than that named in the Bill</t>
  </si>
  <si>
    <t>of Lading, such cargo will be transported at the risk</t>
  </si>
  <si>
    <t>and expense of the Carrier to or from the Bill of</t>
  </si>
  <si>
    <t>Lading port or terminal.</t>
  </si>
  <si>
    <t>P. EXPORT DECLARATIONS</t>
  </si>
  <si>
    <t>One executed set of four (4) copies of the Shipper's</t>
  </si>
  <si>
    <t>Export Declaration covering each shipment must be</t>
  </si>
  <si>
    <t>submitted to the Carrier or Carrier's Agent 24 hours</t>
  </si>
  <si>
    <t>prior to the loading of cargo aboard the vessel.</t>
  </si>
  <si>
    <t>Q. UNUSUAL OR SPECIAL SERVICE CHARGES</t>
  </si>
  <si>
    <t>Additional charges will be assessed for all unusual or</t>
  </si>
  <si>
    <t>special services rendered or obtained by the Carrier,</t>
  </si>
  <si>
    <t>when so requested by the Shipper and/or Consignee, or</t>
  </si>
  <si>
    <t>when deficiencies in packing require such services to</t>
  </si>
  <si>
    <t>insure safe transportation of the freight or to comply</t>
  </si>
  <si>
    <t>with Governmental Regulations applicable to</t>
  </si>
  <si>
    <t>transportation of freight. The charges for such</t>
  </si>
  <si>
    <t>unusual or special service will be actual cost to the</t>
  </si>
  <si>
    <t>Carrier, plus 10% (ten percent).</t>
  </si>
  <si>
    <t>unless otherwise noted in specific TLI's.</t>
  </si>
  <si>
    <t>regarding invoices, etc. Any fine imposed by</t>
  </si>
  <si>
    <t>authorities at port of destination, or damage</t>
  </si>
  <si>
    <t>resulting from failure in this respect, or for errors</t>
  </si>
  <si>
    <t>and/or omissions therein, shall be at the risk and</t>
  </si>
  <si>
    <t>expense of the Shippers and/or Consignees of the</t>
  </si>
  <si>
    <t>goods and shall be paid by them.</t>
  </si>
  <si>
    <t>The Shipper shall be liable for and shall hold the</t>
  </si>
  <si>
    <t>Carrier harmless from any loss, damage, delay,</t>
  </si>
  <si>
    <t>expense or liability incurred by or levied upon the</t>
  </si>
  <si>
    <t>Carrier or the goods by reason of non-compliance</t>
  </si>
  <si>
    <t>with customs or other regulations, from late</t>
  </si>
  <si>
    <t>presentation of the Shipper's export declaration.</t>
  </si>
  <si>
    <t>S. MARINE INSURANCE</t>
  </si>
  <si>
    <t>Rates herein named do not include Marine Insurance.</t>
  </si>
  <si>
    <t>Shippers may cover their shipments with insurance of</t>
  </si>
  <si>
    <t>their own.</t>
  </si>
  <si>
    <t>T. ADVANCE CHARGES</t>
  </si>
  <si>
    <t>Upon request of Shipper, Carrier will advance charges</t>
  </si>
  <si>
    <t>in connection with a shipment for Inland Transportation</t>
  </si>
  <si>
    <t>Local Drayage or Forwarding Fees. Carrier is not</t>
  </si>
  <si>
    <t>acting as a collection agent and is not responsible for</t>
  </si>
  <si>
    <t>charges not advanced. Carrier reserves the right to</t>
  </si>
  <si>
    <t>refuse to advance any or all of the charges which in</t>
  </si>
  <si>
    <t>Carrier's judgement could not be recovered through</t>
  </si>
  <si>
    <t>forced sale of cargo.</t>
  </si>
  <si>
    <t>U. CONTAINER PRO-RATE PROVISION</t>
  </si>
  <si>
    <t>When full container loads are loaded off of Carrier's</t>
  </si>
  <si>
    <t>premises and are from one Shipper to multiple</t>
  </si>
  <si>
    <t>consignees or from multiple Shippers to one Consignee,</t>
  </si>
  <si>
    <t>the full container load rates published herein will</t>
  </si>
  <si>
    <t>apply and may be pro-rated according to the individual</t>
  </si>
  <si>
    <t>Shipper(s)/Consignee(s) utilization of the container</t>
  </si>
  <si>
    <t>involved.</t>
  </si>
  <si>
    <t>Shipments moving under the provisions of this rule</t>
  </si>
  <si>
    <t>will not be subject to Rule 6.</t>
  </si>
  <si>
    <t>V. SUBSTITUTION OF EQUIPMENT</t>
  </si>
  <si>
    <t>When the carrier is unable to furnish a type and/or</t>
  </si>
  <si>
    <t>size of container requested by Shipper, Carrier</t>
  </si>
  <si>
    <t>reserves the right to substitute a container of another</t>
  </si>
  <si>
    <t>size in lieu thereof. However, the substituted</t>
  </si>
  <si>
    <t>container will be carried at the rate applicable to the</t>
  </si>
  <si>
    <t>type and/or size equipment for which it was</t>
  </si>
  <si>
    <t>substituted, provided that the Shipper adheres to the</t>
  </si>
  <si>
    <t>weight and/or volume limitations of that type of</t>
  </si>
  <si>
    <t>equipment originally requested. If Shipper loads a</t>
  </si>
  <si>
    <t>weight or volume greater than what would have fit into</t>
  </si>
  <si>
    <t>the type of equipment requested, movement under this</t>
  </si>
  <si>
    <t>item is cancelled and the Carrier shall apply the</t>
  </si>
  <si>
    <t>appropriate tariff rate for the equipment being moved.</t>
  </si>
  <si>
    <t>W. LIQUID FRAGILE AND PERISHABLE CARGOES</t>
  </si>
  <si>
    <t>All packages containing oils and liquids are accepted</t>
  </si>
  <si>
    <t>at cargo owner's risk of leakage. Glass of all kinds,</t>
  </si>
  <si>
    <t>regardless of how shipped and any other article of</t>
  </si>
  <si>
    <t>fragile nature, and all fragile articles concealed in</t>
  </si>
  <si>
    <t>packages are accepted only at cargo owner's risk of</t>
  </si>
  <si>
    <t>breakage. Perishable cargo will be accepted only at</t>
  </si>
  <si>
    <t>cargo owner's risk of frost, heat and decay.</t>
  </si>
  <si>
    <t>X. DECK CARGO</t>
  </si>
  <si>
    <t>Deck cargo will be transported only at Carrier's option</t>
  </si>
  <si>
    <t>and the transportation of such cargo will always be at</t>
  </si>
  <si>
    <t>cargo owner's risk.</t>
  </si>
  <si>
    <t>Y. ALL INCLUSIVE</t>
  </si>
  <si>
    <t>Z. A rate to a specific destination is more specific</t>
  </si>
  <si>
    <t>AA. ARTICLES OF EXTRAORDINARY VALUE</t>
  </si>
  <si>
    <t>The Carrier will not assume any liability whatsoever</t>
  </si>
  <si>
    <t>for: documents, currency, money, jewelry, watches,</t>
  </si>
  <si>
    <t>precious stones, firearms, or articles of extraordinary</t>
  </si>
  <si>
    <t>value including accounts, bills, deeds, evidence of</t>
  </si>
  <si>
    <t>debt; securities notes, postage stamps, letters or</t>
  </si>
  <si>
    <t>packets of letters, articles of peculiarly inherent</t>
  </si>
  <si>
    <t>value, precious metals or articles manufactured there-</t>
  </si>
  <si>
    <t>from, which are not specifically listed on the Bill</t>
  </si>
  <si>
    <t>of Lading.</t>
  </si>
  <si>
    <t>AB. EQUIPMENT ACCEPTABILITY</t>
  </si>
  <si>
    <t>Carrier will exert effort to assure that equipment</t>
  </si>
  <si>
    <t>provided for loading is suitable and compatible</t>
  </si>
  <si>
    <t>for the commodity to be loaded based upon information</t>
  </si>
  <si>
    <t>furnished at time of booking.</t>
  </si>
  <si>
    <t>Before loading of the equipment begins, it is the</t>
  </si>
  <si>
    <t>responsibility of the Shipper to inspect the equipment</t>
  </si>
  <si>
    <t>to assure that it is sound, clean and free from</t>
  </si>
  <si>
    <t>contamination (including agricultural pests) and</t>
  </si>
  <si>
    <t>acceptable for loading of the intended commodity.</t>
  </si>
  <si>
    <t>By loading the trailer, it is understood that shipper</t>
  </si>
  <si>
    <t>accepts the equipment and relieves the Carrier of</t>
  </si>
  <si>
    <t>liability due to condition of the equipment.</t>
  </si>
  <si>
    <t>AC. DESCRIPTION OF SERVICE</t>
  </si>
  <si>
    <t>Except as otherwise provided all rates and charges</t>
  </si>
  <si>
    <t>in this tariff are applicable to the transportation</t>
  </si>
  <si>
    <t>of general commodities in containers and apply via</t>
  </si>
  <si>
    <t>the services noted below.</t>
  </si>
  <si>
    <t>DOOR (D)</t>
  </si>
  <si>
    <t>Rule: 23.05 HAITI SURCHARGES</t>
  </si>
  <si>
    <t>Effective: 03/14/01 Filing: 02/12/01 (A)</t>
  </si>
  <si>
    <t>The following charges will apply on all cargo moving TO/FROM</t>
  </si>
  <si>
    <t>A. Full Container Loads (FCL):</t>
  </si>
  <si>
    <t>PC20 ...............$ 735.00</t>
  </si>
  <si>
    <t>PC40 ...............$1215.00</t>
  </si>
  <si>
    <t>PC45 ...............$1370.00</t>
  </si>
  <si>
    <t>B. Less Than Container Loads (LCL):</t>
  </si>
  <si>
    <t>$37.50 WM, Min. $55.00</t>
  </si>
  <si>
    <t>(For cargo that can be containerized)</t>
  </si>
  <si>
    <t>$20.00 W/M, Minimum $25.00</t>
  </si>
  <si>
    <t>(For non-containerizable cargo)</t>
  </si>
  <si>
    <t>PC20 ................$410.00</t>
  </si>
  <si>
    <t>PC40 ................$615.00</t>
  </si>
  <si>
    <t>W/M $15.00 (Minimum $20.00)</t>
  </si>
  <si>
    <t>The following charges will apply on 807 Cargoes and</t>
  </si>
  <si>
    <t>Handicrafts returning To the U.S. after Assembly.</t>
  </si>
  <si>
    <t>PC 20...................$ 365.00 USD</t>
  </si>
  <si>
    <t>PC 40...................$ 475.00 USD</t>
  </si>
  <si>
    <t>PC 45...................$ 535.00 USD</t>
  </si>
  <si>
    <t>W/M ...................$ 35.00 W/M, Minimum $55.00</t>
  </si>
  <si>
    <t>PC 20...................$ 255.00 USD</t>
  </si>
  <si>
    <t>PC 40...................$ 305.00 USD</t>
  </si>
  <si>
    <t>PC 45...................$ 345.00 USD</t>
  </si>
  <si>
    <t>W/M ...................$ 15.00 W/M, Minimum $20.00</t>
  </si>
  <si>
    <t>Rule: 23.07 HAITI SURCHARGES (RELIEF GOODS/GOODS FOR CHARITY)</t>
  </si>
  <si>
    <t>The following charges will apply on Relief Goods and Goods</t>
  </si>
  <si>
    <t>donated for Charity purposes, when the cargoes belong to</t>
  </si>
  <si>
    <t>organizations exempted from Haiti Wharfage as per the O.N.G.</t>
  </si>
  <si>
    <t>book (Repertoire des organizations non-governementales</t>
  </si>
  <si>
    <t>reconnuer par l'et at Haitien) published by the Haiti</t>
  </si>
  <si>
    <t>government.</t>
  </si>
  <si>
    <t>W/M .............$ 35.00 W/M, Minimum $55.00</t>
  </si>
  <si>
    <t>Rule: 23.08 HAITI SURCHARGES (COFFEE, CACAO)</t>
  </si>
  <si>
    <t>Effective: 12/13/96 Filing: 12/13/96 (C)</t>
  </si>
  <si>
    <t>The following charges will apply on Coffee and Cacao</t>
  </si>
  <si>
    <t>moving from Haiti.</t>
  </si>
  <si>
    <t>W/M .....................$ 15.00, Minimum $20.00</t>
  </si>
  <si>
    <t>Rule: 23.09 STUFFING/STRIPPING CHARGE</t>
  </si>
  <si>
    <t>Effective: 05/13/98 Filing: 04/13/98 (AC)</t>
  </si>
  <si>
    <t>At Shipper's request the Carrier will load the Container</t>
  </si>
  <si>
    <t>on behalf of the Shipper (Cargo that can be handled by</t>
  </si>
  <si>
    <t>mechanical means) and the following stuffing/Consolidation</t>
  </si>
  <si>
    <t>Charges will apply in addition to the U.S. Handling.</t>
  </si>
  <si>
    <t>PALLETIZED</t>
  </si>
  <si>
    <t>($14.00 W/M / Min $20.00)</t>
  </si>
  <si>
    <t>NON-PALLETIZED</t>
  </si>
  <si>
    <t>20 Ft. Equipment - $300.00</t>
  </si>
  <si>
    <t>40 Ft. Equipment - $400.00</t>
  </si>
  <si>
    <t>45 Ft. Equipment - $450.00</t>
  </si>
  <si>
    <t>Stuffing of a vehicle &lt;19' - $200.00</t>
  </si>
  <si>
    <t>HEAVY/LARGE PIECES to be loaded in</t>
  </si>
  <si>
    <t>Flat Racks - $150.00 20'   &amp; $300.00 40'</t>
  </si>
  <si>
    <t>Rule: 23.10 STUFFING/STRIPPING CHARGE (BIG PACKS)</t>
  </si>
  <si>
    <t>Shipper-Designated "Big Packs" received by Carrier for</t>
  </si>
  <si>
    <t>Stuffing into container will be assessed, in addition to</t>
  </si>
  <si>
    <t>Stuffing Charge as shown in Rule 23-09, charges</t>
  </si>
  <si>
    <t>as shown below:</t>
  </si>
  <si>
    <t>Per 20 Ft. Container - $ 50.00</t>
  </si>
  <si>
    <t>Per 40/45 Ft. Container - $ 100.00</t>
  </si>
  <si>
    <t>Rule: 23.11 80 - 20 Rule.</t>
  </si>
  <si>
    <t>When a container is loaded with more than one commodity</t>
  </si>
  <si>
    <t>and one of the commodities consumes more than 80% of</t>
  </si>
  <si>
    <t>the container, either by weight or volume, that commodity</t>
  </si>
  <si>
    <t>shall take the rate for the entire container.</t>
  </si>
  <si>
    <t>Rule: 23.12 U.S. HANDLING/WHARFAGE CHARGE</t>
  </si>
  <si>
    <t>U.S.HANDLING:</t>
  </si>
  <si>
    <t>In addition to the rates named in this Tariff, all</t>
  </si>
  <si>
    <t>Part C of the Scope, are subject to the following</t>
  </si>
  <si>
    <t>charges to cover the cost incidental to the loading or</t>
  </si>
  <si>
    <t>landing of the cargo:</t>
  </si>
  <si>
    <t>General Cargo -</t>
  </si>
  <si>
    <t>LCL (Containerized): $ 14.00 W/M, Minimum $14.00</t>
  </si>
  <si>
    <t>LCL (Not Containerized): $ 8.00 W/M, Minimum $ 8.00</t>
  </si>
  <si>
    <t>Rule: 23.13 U.S. HANDLING CHARGES - VEHICLES</t>
  </si>
  <si>
    <t>Ambulances, Automobiles, Trucks and Buses -</t>
  </si>
  <si>
    <t>$250.00 Per Unit.</t>
  </si>
  <si>
    <t>Rule: 23.15 SPECIAL HANDLING CHARGE</t>
  </si>
  <si>
    <t>When large or unusual loose pieces of freight are received</t>
  </si>
  <si>
    <t>from shipment there will be a special handling charge of</t>
  </si>
  <si>
    <t>$5.00 W/M. In addition, crane time will be billed at</t>
  </si>
  <si>
    <t>$125.00 per hour subject to a minimum charge of one hour.</t>
  </si>
  <si>
    <t>After one hour, crane usage will be assessed per quarter</t>
  </si>
  <si>
    <t>hour.</t>
  </si>
  <si>
    <t>See Rule 36</t>
  </si>
  <si>
    <t>See Rule 36 IN AND OUT (GATE CHARGES)</t>
  </si>
  <si>
    <t>Rule: 25. CERTIFICATION OF SHIPPER STATUS IN FOREIGN COMMERCE</t>
  </si>
  <si>
    <t>No NVOCC shipments shall be accepted unless the NVOCC is</t>
  </si>
  <si>
    <t>in compliance with the Federal Maritime Commission's</t>
  </si>
  <si>
    <t>Regulations as published in 46 CFR part 583.7 (a) and (b)</t>
  </si>
  <si>
    <t>(1) and (2).</t>
  </si>
  <si>
    <t>Rule: 26. TIME/VOLUME RATES IN FOREIGN COMMERCE</t>
  </si>
  <si>
    <t>1. Time/Volume rates published in this tariff are</t>
  </si>
  <si>
    <t>conditional upon receipt of a specific aggregate volume</t>
  </si>
  <si>
    <t>of cargo or aggregate freight revenue over a period of</t>
  </si>
  <si>
    <t>time.</t>
  </si>
  <si>
    <t>2. Time/Volume rates shall be published as TLI(s) for each</t>
  </si>
  <si>
    <t>commodity description where they apply. The commodity</t>
  </si>
  <si>
    <t>description shall note the availability and terms of the</t>
  </si>
  <si>
    <t>Time/Volume rate(s). The TLI(s) shall state in the TLI</t>
  </si>
  <si>
    <t>note(s) that the rate is a Time/Volume rate.</t>
  </si>
  <si>
    <t>3. An eligible shipper shall be any shipper providing</t>
  </si>
  <si>
    <t>written notice including telex, cable or other printed</t>
  </si>
  <si>
    <t>electronic communication to the carrier of its intention</t>
  </si>
  <si>
    <t>to ship under a Time/Volume arrangement prior to</t>
  </si>
  <si>
    <t>tendering an initial shipment pursuant thereto.</t>
  </si>
  <si>
    <t>4. Once a Time/Volume rate is accepted by one shipper, it</t>
  </si>
  <si>
    <t>shall remain in effect for the time specified, without</t>
  </si>
  <si>
    <t>amendment.</t>
  </si>
  <si>
    <t>5. Shipper records to be maintained to support application</t>
  </si>
  <si>
    <t>of any Time/Volume rate filed in this tariff will be</t>
  </si>
  <si>
    <t>copies of bills of lading, data freight receipts, freight</t>
  </si>
  <si>
    <t>bills, arrival notices or other documents employed in the</t>
  </si>
  <si>
    <t>normal course of business which evidence performance of</t>
  </si>
  <si>
    <t>relevant transportation service. Shipper notices and</t>
  </si>
  <si>
    <t>shipment records, as stated above supporting a</t>
  </si>
  <si>
    <t>Time/Volume rate will be maintained by the carrier for at</t>
  </si>
  <si>
    <t>least five years after any shipper's use of a</t>
  </si>
  <si>
    <t>Time/Volume rate has ended.</t>
  </si>
  <si>
    <t>6. For specific Time/Volume rates in effect see subrules</t>
  </si>
  <si>
    <t>under this heading.</t>
  </si>
  <si>
    <t>Rule: 29. SYMBOLS</t>
  </si>
  <si>
    <t>RATE BASIS HAZARD CODES</t>
  </si>
  <si>
    <t>AV Ad Valorem A IMO Stow Category A</t>
  </si>
  <si>
    <t>EA Each (As Defined) B IMO Stow Category B</t>
  </si>
  <si>
    <t>LS Lump Sum C IMO Stow Category C</t>
  </si>
  <si>
    <t>M Measure D IMO Stow Category D</t>
  </si>
  <si>
    <t>MBF 1000 Board Feet E IMO Stow Category E</t>
  </si>
  <si>
    <t>PC Per Container HAZ Hazardous</t>
  </si>
  <si>
    <t>W Weight NHZ Non-Hazardous</t>
  </si>
  <si>
    <t>WM Weight/Measure N/A Not Applicable</t>
  </si>
  <si>
    <t>CONTAINER SIZES, TYPES, TEMPERATURES AND SERVICE TYPES</t>
  </si>
  <si>
    <t>SIZES</t>
  </si>
  <si>
    <t>LTL LESS THAN LOAD 43 43FT</t>
  </si>
  <si>
    <t>20 20FT 45S 45FT 8'0"</t>
  </si>
  <si>
    <t>24 24FT 45 45FT 8'6"</t>
  </si>
  <si>
    <t>35 35FT 45A 45FT 9'0" HIGH CUBE</t>
  </si>
  <si>
    <t>40S 40FT 8'0" 45B 45FT 9'6" HIGH CUBE</t>
  </si>
  <si>
    <t>40 40FT 8'6" 45X 45FT ANY HEIGHT</t>
  </si>
  <si>
    <t>40A 40FT 9'0" HIGH CUBE 48 48FT</t>
  </si>
  <si>
    <t>40B 40FT 9'6" HIGH CUBE 53 53FT</t>
  </si>
  <si>
    <t>40X 40FT ANY HEIGHT N/A NOT APPLICABLE</t>
  </si>
  <si>
    <t>42 42FT</t>
  </si>
  <si>
    <t>TYPES</t>
  </si>
  <si>
    <t>AC Atmosphere Control OT Open Top</t>
  </si>
  <si>
    <t>DF Drop Frame PC Dry</t>
  </si>
  <si>
    <t>FB Flat Bed PL Platform</t>
  </si>
  <si>
    <t>FR Flat Rack RE Reefer</t>
  </si>
  <si>
    <t>GC Garment Container TC Tank</t>
  </si>
  <si>
    <t>HH Half Height TL Top Loader</t>
  </si>
  <si>
    <t>IN Insulated TR Trailer</t>
  </si>
  <si>
    <t>N/A Non-Containerized VR Vehicle Racks</t>
  </si>
  <si>
    <t>Cargo/Not Applicable</t>
  </si>
  <si>
    <t>TEMPERATURE SERVICE</t>
  </si>
  <si>
    <t>AC Artificial Atmosphere B Barge</t>
  </si>
  <si>
    <t>Control D Door</t>
  </si>
  <si>
    <t>CLD Chilled M Motor</t>
  </si>
  <si>
    <t>FRZ Frozen R Rail Yard</t>
  </si>
  <si>
    <t>HTD Heated S Container Freight</t>
  </si>
  <si>
    <t>N/A Not Applicable/Not Station</t>
  </si>
  <si>
    <t>Operating U Rail Siding</t>
  </si>
  <si>
    <t>RE Refrigerated X Team Tracks</t>
  </si>
  <si>
    <t>VEN Ventilated Y Container Yard</t>
  </si>
  <si>
    <t>SYMBOL EXPLANATION</t>
  </si>
  <si>
    <t>(A)......Increase</t>
  </si>
  <si>
    <t>(C)......Change in wording which results in neither</t>
  </si>
  <si>
    <t>Increase nor Reduction</t>
  </si>
  <si>
    <t>(E)......Expiration</t>
  </si>
  <si>
    <t>(I)......New or Initial Matter</t>
  </si>
  <si>
    <t>(R)......Reduction</t>
  </si>
  <si>
    <t>(P)......Extension of Service to Additional Port(S)</t>
  </si>
  <si>
    <t>(S)......Special Case Matter</t>
  </si>
  <si>
    <t>(T)......Terminal Rates, Charges or Provisions over which</t>
  </si>
  <si>
    <t>carrier has no control</t>
  </si>
  <si>
    <t>(W)......Same Day Withdrawal of Erroneous Data</t>
  </si>
  <si>
    <t>(X)......Exemption for Controlled Carrier Data in</t>
  </si>
  <si>
    <t>U.S./Bilateral Trades</t>
  </si>
  <si>
    <t>X.......Times (Measurement to Weight Ratio Factor)</t>
  </si>
  <si>
    <t>%.......Percent</t>
  </si>
  <si>
    <t>The following clause will appear on the carrier's Bill of</t>
  </si>
  <si>
    <t>Lading for all project rate cargo.</t>
  </si>
  <si>
    <t>Rule: 30. ACCESS TO TARIFF INFORMATION</t>
  </si>
  <si>
    <t>Rule: 35. DOCUMENTATION CORRECTION FEE</t>
  </si>
  <si>
    <t>A documentation correction fee will apply to each correction</t>
  </si>
  <si>
    <t>Rule: 100. INTERMODAL SAFE CONTAINER TRANSPORTATION ACT OF 1992</t>
  </si>
  <si>
    <t>Effective: 04/09/97 Filing: 03/07/97 (I)</t>
  </si>
  <si>
    <t>This Rule is applicable to shipments via U.S. ports from/</t>
  </si>
  <si>
    <t>to U.S. points, on or after April 9, 1997, which shipments</t>
  </si>
  <si>
    <t>are received by Carrier for transportation on or after the</t>
  </si>
  <si>
    <t>effective date of this Rule.</t>
  </si>
  <si>
    <t>1. Whenever a loaded container of 29,000 lbs. gross cargo</t>
  </si>
  <si>
    <t>weight or more is tendered to the Carrier or an inland</t>
  </si>
  <si>
    <t>position that cargo is corrosive, inflammable, explosive</t>
  </si>
  <si>
    <t>or injurious, the owners of such cargo shall take</t>
  </si>
  <si>
    <t>delivery immediately when vessel, whether in berth or</t>
  </si>
  <si>
    <t>not, is ready to discharge same, otherwise vessel,</t>
  </si>
  <si>
    <t>without any further notice (and notwithstanding any</t>
  </si>
  <si>
    <t>custom of the port to the contrary), may discharge such</t>
  </si>
  <si>
    <t>cargo into lighter or other conveyance at the risk of</t>
  </si>
  <si>
    <t>the owners of such cargo, all expenses beyond vessel's</t>
  </si>
  <si>
    <t>tackle, including lighterage and/or transportation</t>
  </si>
  <si>
    <t>incurred in conveying such cargo to the warehouse or</t>
  </si>
  <si>
    <t>place designated by the port authorities or the storage</t>
  </si>
  <si>
    <t>or reception of same, to be for account of the</t>
  </si>
  <si>
    <t>Consignees, and/or Owners and/or shippers of such cargo.</t>
  </si>
  <si>
    <t>3. The transportation of explosives and hazardous materials</t>
  </si>
  <si>
    <t>will be governed by the United States Code of Federal</t>
  </si>
  <si>
    <t>Regulations, i.e., CFR Title 46, Shipping Parts 146-149</t>
  </si>
  <si>
    <t>and CFR Title 49, Shipping Parts 170-179 as revised or</t>
  </si>
  <si>
    <t>superseding regulations, and to the extent applicable,</t>
  </si>
  <si>
    <t>the International Maritime Dangerous Goods Code (IMCO)</t>
  </si>
  <si>
    <t>published by the "Inter-Governmental Maritime</t>
  </si>
  <si>
    <t>Consultative Organization" 101-103 Piccadilly, London</t>
  </si>
  <si>
    <t>WIV, OAE, England as listed below:</t>
  </si>
  <si>
    <t>Class 1. Exlosives.</t>
  </si>
  <si>
    <t>2. Gases; Compressed, Liquidfied or Dissolved</t>
  </si>
  <si>
    <t>under Pressure.</t>
  </si>
  <si>
    <t>3. Inflammable Liquids.</t>
  </si>
  <si>
    <t>4. Inflammable Solids</t>
  </si>
  <si>
    <t>5. Oxidizing substances and Organic Peroxide.</t>
  </si>
  <si>
    <t>6. Poison and Infectious Substances.</t>
  </si>
  <si>
    <t>7. Radioactive Substances.</t>
  </si>
  <si>
    <t>8. Corrosives.</t>
  </si>
  <si>
    <t>loaded container may be provided by manual or mechanical</t>
  </si>
  <si>
    <t>means.</t>
  </si>
  <si>
    <t>4. At the option of the Carrier, the Intermodal</t>
  </si>
  <si>
    <t>Certification may be converted into electronic format or</t>
  </si>
  <si>
    <t>incorporated onto a Bill of Lading or other shipping</t>
  </si>
  <si>
    <t>document before being forwarded along the intermodal chain.</t>
  </si>
  <si>
    <t>The person who converts the Intermodal Certification shall</t>
  </si>
  <si>
    <t>certify through the following statement that the conversion</t>
  </si>
  <si>
    <t>and/or incorporation was performed accurately: "Electronic</t>
  </si>
  <si>
    <t>format and/or incorporation by (insert name of person),</t>
  </si>
  <si>
    <t>(insert name of carrier), on (insert month/date/year)".</t>
  </si>
  <si>
    <t>The minimum charge per any one bill of lading</t>
  </si>
  <si>
    <t>will be as follows:</t>
  </si>
  <si>
    <t>Includes all charges including bill of lading</t>
  </si>
  <si>
    <t>fee.</t>
  </si>
  <si>
    <t>Rule: 7. PAYMENT OF FREIGHT CHARGES</t>
  </si>
  <si>
    <t>All freight and charges must be prepaid in U.S. Currency,</t>
  </si>
  <si>
    <t>with Carrier reserving the right to accept payment</t>
  </si>
  <si>
    <t>collect at port of destination and in foreign currency</t>
  </si>
  <si>
    <t>9. Miscellaneous Dangerous Substances.</t>
  </si>
  <si>
    <t>NOTE: Commodities which are restricted to "Stowage, on</t>
  </si>
  <si>
    <t>Deck" in accordance with Code of Federal</t>
  </si>
  <si>
    <t>Regulations (Title 46 Shipping Parts 146-149)</t>
  </si>
  <si>
    <t>shall be accorded the rates for Dangerous Cargo.</t>
  </si>
  <si>
    <t>Rule: 16.1 HAZARDOUS CARGO CHARGE</t>
  </si>
  <si>
    <t>A flat fee of $150.00 will be applicable per container to all shipments that contain at least 30% of Hazardous</t>
  </si>
  <si>
    <t>This rule overrides the 80/20 rule(Rule 23.11)</t>
  </si>
  <si>
    <t>Rule: 17. GREEN SALTED HIDES IN FOREIGN COMMERCE</t>
  </si>
  <si>
    <t>Shipments of Green Salted Hides will only be accepted by</t>
  </si>
  <si>
    <t>the Carrier for transportation when a certified public</t>
  </si>
  <si>
    <t>weigher's certificate or weight certificate attested by</t>
  </si>
  <si>
    <t>the signature of Shipper's supplier is furnished by the</t>
  </si>
  <si>
    <t>Shipper showing the actual gross weight of the hides</t>
  </si>
  <si>
    <t>tendered for shipment.</t>
  </si>
  <si>
    <t>For purchase lots which are split by the Shipper after</t>
  </si>
  <si>
    <t>purchase into two or more shipments, a weight certificate</t>
  </si>
  <si>
    <t>covering the entire purchase lot may be provided, and the</t>
  </si>
  <si>
    <t>shipping weight shall be determined from a computation of</t>
  </si>
  <si>
    <t>the average weight of the hides in said purchase lot.</t>
  </si>
  <si>
    <t>On shipments delivered to the Ocean Carrier by rail or other</t>
  </si>
  <si>
    <t>Inland Carrier (Local Drayage Carriers are not to be</t>
  </si>
  <si>
    <t>considered Inland Carriers) the Ocean Carrier will accept</t>
  </si>
  <si>
    <t>the weight shown on the Rail or Inland Carrier's Bill of</t>
  </si>
  <si>
    <t>Rule: 18. RETURNED CARGO IN FOREIGN COMMERCE</t>
  </si>
  <si>
    <t>U.S. Trade (SEE NOTE)</t>
  </si>
  <si>
    <t>Merchandise returned to United States ports within six (6)</t>
  </si>
  <si>
    <t>specified herein for carriage from the port of loading named</t>
  </si>
  <si>
    <t>herein or place of receipt if mentioned herein, on a voyage</t>
  </si>
  <si>
    <t>as described and agreed by this Bill of Lading and</t>
  </si>
  <si>
    <t>discharged at the port of discharge named herein or delivery</t>
  </si>
  <si>
    <t>at the place of delivery if mentioned herein, such carriage,</t>
  </si>
  <si>
    <t>discharge or delivery being always subject to the</t>
  </si>
  <si>
    <t>exceptions, limitations, conditions and liberties</t>
  </si>
  <si>
    <t>hereinafter agree, in like order and condition at the port</t>
  </si>
  <si>
    <t>of discharge or place of delivery, if named as the case may</t>
  </si>
  <si>
    <t>be, for delivery unto the Consignee mentioned herein or to</t>
  </si>
  <si>
    <t>his or their assigns where the Carrier's responsibilities</t>
  </si>
  <si>
    <t>shall in all cases and all circumstances whatsoever, finally</t>
  </si>
  <si>
    <t>cease.</t>
  </si>
  <si>
    <t>1. DEFINITIONS</t>
  </si>
  <si>
    <t>Carrier means the Owners or Charterer of the ocean</t>
  </si>
  <si>
    <t>vessel on whose behalf this Bill of Lading</t>
  </si>
  <si>
    <t>has been issued.</t>
  </si>
  <si>
    <t>Ship shall include any substituted vessel, and</t>
  </si>
  <si>
    <t>months from time of original shipment when initially</t>
  </si>
  <si>
    <t>transported by the carriers will be rated as freighted on</t>
  </si>
  <si>
    <t>is lower.</t>
  </si>
  <si>
    <t>Inter-Island (SEE NOTE)</t>
  </si>
  <si>
    <t>Merchandise returned to the Port of Origin within six (6)</t>
  </si>
  <si>
    <t>months from the time of original shipment when initially</t>
  </si>
  <si>
    <t>transported by the carriers will be rated as freighted</t>
  </si>
  <si>
    <t>on the original shipment or the current rate applicable</t>
  </si>
  <si>
    <t>for the return shipment, whichever is lower.</t>
  </si>
  <si>
    <t>NOTE: Shipper must produce evidence to the satisfaction</t>
  </si>
  <si>
    <t>of the carrier of the outward movement and rate</t>
  </si>
  <si>
    <t>assessed and must so specify on the Bill of Lading</t>
  </si>
  <si>
    <t>the vessel name, voyage number and B/L number of</t>
  </si>
  <si>
    <t>original movement.</t>
  </si>
  <si>
    <t>Rule: 19. SHIPPERS REQUESTS IN FOREIGN COMMERCE</t>
  </si>
  <si>
    <t>1. Any Shipper using services within the scope of this</t>
  </si>
  <si>
    <t>Tariff may transmit his request and complaints as</t>
  </si>
  <si>
    <t>hereinafter defined to the address as shown below in</t>
  </si>
  <si>
    <t>writing:</t>
  </si>
  <si>
    <t>2. As used in this document the phrase "request and</t>
  </si>
  <si>
    <t>complaints" means any communication requesting a change</t>
  </si>
  <si>
    <t>in tariff rates, rules or regulations; objection to</t>
  </si>
  <si>
    <t>rate increases or other tariff changes; and protest</t>
  </si>
  <si>
    <t>against alleged erroneous billings due to an incorrect</t>
  </si>
  <si>
    <t>commodity classification, incorrect measurement of</t>
  </si>
  <si>
    <t>cargo, or other implementation of the tariff. Routine</t>
  </si>
  <si>
    <t>requests for rate information, sailing schedules, space</t>
  </si>
  <si>
    <t>availability and the like are not included in the</t>
  </si>
  <si>
    <t>foregoing. Requests for reduced rates should give details</t>
  </si>
  <si>
    <t>of commodity, value, packing, weight/measurement ratio,</t>
  </si>
  <si>
    <t>prospective volume, proposed rate requested and all</t>
  </si>
  <si>
    <t>other relevant details.</t>
  </si>
  <si>
    <t>Rule: 20. OVERCHARGE CLAIMS</t>
  </si>
  <si>
    <t>A. All claims for adjustment of freight charges must</t>
  </si>
  <si>
    <t>be presented to the Carrier in writing within three</t>
  </si>
  <si>
    <t>incurred by the Carrier in connection with its</t>
  </si>
  <si>
    <t>investigation of the claim shall be borne by the party</t>
  </si>
  <si>
    <t>responsible for the error, or, if no error be found,</t>
  </si>
  <si>
    <t>by the Claimant.</t>
  </si>
  <si>
    <t>B. Claims for freight rate adjustments will be acknowledged</t>
  </si>
  <si>
    <t>by the Carrier within 20 days of receipt by written</t>
  </si>
  <si>
    <t>notice to the Claimant, of all governing Tariff</t>
  </si>
  <si>
    <t>provisions and Claimants rights under the Shipping Act</t>
  </si>
  <si>
    <t>of 1984.</t>
  </si>
  <si>
    <t>C. Claims seeking the refund of freight overcharges may be</t>
  </si>
  <si>
    <t>filed in the form of a complaint with the Federal</t>
  </si>
  <si>
    <t>Maritime Commission, Washington, D.C. 20573, pursuant</t>
  </si>
  <si>
    <t>to Section 11 (g) of the Shipping Act of 1984. Such</t>
  </si>
  <si>
    <t>claims must be filed within three years of the date</t>
  </si>
  <si>
    <t>the vessel sails or the date the disputed charges are</t>
  </si>
  <si>
    <t>paid, whichever is later.</t>
  </si>
  <si>
    <t>Rule: 21. USE OF CARRIER EQUIPMENT</t>
  </si>
  <si>
    <t>Free Time and Demurrage on Carrier's equipment will apply</t>
  </si>
  <si>
    <r>
      <t xml:space="preserve">as follows: </t>
    </r>
    <r>
      <rPr>
        <b/>
        <u/>
        <sz val="10"/>
        <rFont val="Arial"/>
        <family val="2"/>
      </rPr>
      <t>for LCL CARGO IN WHSE (CONSOLIDATION) 30 DAYS FREE TIME</t>
    </r>
  </si>
  <si>
    <t>Except as otherwise noted, cargo tendered in</t>
  </si>
  <si>
    <t>Carrier's Containers delivered to the terminal</t>
  </si>
  <si>
    <t>prior to the announcement date of sailing or cargo</t>
  </si>
  <si>
    <t>held awaiting proper documentation, or payment of</t>
  </si>
  <si>
    <t>freight, or when cargo is held at Carrier's berth or</t>
  </si>
  <si>
    <t>ocean terminal beyond the sailing for which it was</t>
  </si>
  <si>
    <t>booked at the request of the shipper(s) or his</t>
  </si>
  <si>
    <t>authorized representative, or when equipment is</t>
  </si>
  <si>
    <t>retained by the shipper or his agent at their own</t>
  </si>
  <si>
    <t>door/premises for loading, will be subject to the</t>
  </si>
  <si>
    <t>following Free Time and Demurrage:</t>
  </si>
  <si>
    <t>1. Free Time (See Notes)</t>
  </si>
  <si>
    <t>Dry Containers/Chassis/LTL 7 days</t>
  </si>
  <si>
    <t>Terminal for Shipper's use a charge</t>
  </si>
  <si>
    <t>equivalent to Carrier's actual cost will</t>
  </si>
  <si>
    <t>be assessed.</t>
  </si>
  <si>
    <t>2. Demurrage Charges: (See Notes)</t>
  </si>
  <si>
    <t>Upon expiration of free time, Cargo in Trailers</t>
  </si>
  <si>
    <t>or Containers not removed from the Carrier's</t>
  </si>
  <si>
    <t>Terminal shall be subject to the following</t>
  </si>
  <si>
    <t>demurrage charges:</t>
  </si>
  <si>
    <t>(applicable per day or fraction of a day).</t>
  </si>
  <si>
    <t>LTL $2.00 W/M Minimum $5.00 per 24 hour period</t>
  </si>
  <si>
    <t>Chassis $7.50 per 24 hour period</t>
  </si>
  <si>
    <t>Dry, Open Tops or Flat Racks</t>
  </si>
  <si>
    <t>$15.00 per 24 hour period</t>
  </si>
  <si>
    <t>Temperature Controlled and Specialized Equipment</t>
  </si>
  <si>
    <t>(as denoted in this tariff):</t>
  </si>
  <si>
    <t>$50.00 per 24 hour period</t>
  </si>
  <si>
    <t>delays caused by carrier due to work</t>
  </si>
  <si>
    <t>stoppage, loading equipment deficiencies,</t>
  </si>
  <si>
    <t>documentation or when space is not available</t>
  </si>
  <si>
    <t>for discharging into customs warehouse upon</t>
  </si>
  <si>
    <t>expiration of Free Time.</t>
  </si>
  <si>
    <t>- After expiration of Free Time carrier may,</t>
  </si>
  <si>
    <t>at its discretion, place cargo in a public</t>
  </si>
  <si>
    <t>warehouse with storage transfer and incidental</t>
  </si>
  <si>
    <t>charges at the expense and risk of the cargo.</t>
  </si>
  <si>
    <t>the container/trailer release from the Port</t>
  </si>
  <si>
    <t>Area.</t>
  </si>
  <si>
    <t>B. Free Time and Demurrage at Ports of Discharge</t>
  </si>
  <si>
    <t>Except as otherwise noted, Cargo held at the Ocean</t>
  </si>
  <si>
    <t>Terminal in Carrier's Equipment, or Carrier's</t>
  </si>
  <si>
    <t>Equipment retained by the shipper/Consignee or</t>
  </si>
  <si>
    <t>their agent for unloading after discharge from</t>
  </si>
  <si>
    <t>vessel, will be subject to the following Free</t>
  </si>
  <si>
    <t>Time and Demurrage:</t>
  </si>
  <si>
    <t>Free Time will commence at 8:00 a.m. on the first</t>
  </si>
  <si>
    <t>day cargo is available after complete discharge of</t>
  </si>
  <si>
    <t>vessel.</t>
  </si>
  <si>
    <t>Shipments on same vessel for same Consignee will be</t>
  </si>
  <si>
    <t>allowed a Free Time period as follows:</t>
  </si>
  <si>
    <t>Dry Containers/Chassis/LCL 7 days</t>
  </si>
  <si>
    <t>EXCEPTION 1:</t>
  </si>
  <si>
    <t>Temperature controlled and specialized</t>
  </si>
  <si>
    <t>equipment (as denoted in this tariff):</t>
  </si>
  <si>
    <t>in U.S. currency or in Local currency,</t>
  </si>
  <si>
    <t>equivalent to U.S. amount.</t>
  </si>
  <si>
    <t>EXCEPTION 2:</t>
  </si>
  <si>
    <t>Cargo destined to Haiti:</t>
  </si>
  <si>
    <t>Ports and subject to U.S. Import Quota will</t>
  </si>
  <si>
    <t>be allowed a total free time period of 17</t>
  </si>
  <si>
    <t>days.</t>
  </si>
  <si>
    <t>commence at 8:00 a.m. on the first day</t>
  </si>
  <si>
    <t>after consignee is advised container is</t>
  </si>
  <si>
    <t>available for delivery at destination</t>
  </si>
  <si>
    <t>terminal.</t>
  </si>
  <si>
    <t>2. Demurrage Charges:</t>
  </si>
  <si>
    <t>Upon expiration of free time, cargo in Trailers</t>
  </si>
  <si>
    <t>Terminal shall be subject to the following demurrage</t>
  </si>
  <si>
    <t>charges:</t>
  </si>
  <si>
    <t>(Applicable per day or fraction of a day).</t>
  </si>
  <si>
    <t>Temperature Controlled and specialized Equipment</t>
  </si>
  <si>
    <t>(as denoted in this tariff)</t>
  </si>
  <si>
    <t>caused by carrier due to work stoppage, loading</t>
  </si>
  <si>
    <t>equipment deficiencies, documentation or when</t>
  </si>
  <si>
    <t>space is not available for discharging into</t>
  </si>
  <si>
    <t>customs warehouse upon expiration of Free Time.</t>
  </si>
  <si>
    <t>its discretion, place cargo in a public warehouse</t>
  </si>
  <si>
    <t>with storage transfer and incidental charges</t>
  </si>
  <si>
    <t>at the expense and risk of the cargo.</t>
  </si>
  <si>
    <t>container/trailer release from the Port Area.</t>
  </si>
  <si>
    <t>CHASSIS USAGE IN THE UNITED STATES ONLY:</t>
  </si>
  <si>
    <t>Rule: 21.01 CHASSIS USAGE CHARGE</t>
  </si>
  <si>
    <t>Effective: 01/19/01 Filing: 01/19/01 (R)</t>
  </si>
  <si>
    <t>Whenever the ocean carrier supplies a chassis for the</t>
  </si>
  <si>
    <t>movement of a container, whether under carrier or merchant</t>
  </si>
  <si>
    <t>arranged haulage by road or rail, and notwithstanding any</t>
  </si>
  <si>
    <t>other terms, provisions and conditions of the carrier's</t>
  </si>
  <si>
    <t>tariff rule or equipment interchange agreements set forth</t>
  </si>
  <si>
    <t>in this tariff, including subsequent ammendments and</t>
  </si>
  <si>
    <t>revisions thereof, governing the interchange and use by</t>
  </si>
  <si>
    <t>shippers, consignees or their agents of equipment provided</t>
  </si>
  <si>
    <t>by the carrier, a chassis usage charge shall apply to all</t>
  </si>
  <si>
    <t>shipments for which a carrier-provided chassis (including</t>
  </si>
  <si>
    <t>chassis provided by carrier from a chassis pool) is used</t>
  </si>
  <si>
    <t>in the United States. The following chassis usage charge</t>
  </si>
  <si>
    <t>shall apply:</t>
  </si>
  <si>
    <t>USD 40.00 PER CHASSIS</t>
  </si>
  <si>
    <t>When the carrier arranges or performs the drayage or</t>
  </si>
  <si>
    <t>inland move within South and central Florida, the chassis</t>
  </si>
  <si>
    <t>usage charge will be USD 10.00.</t>
  </si>
  <si>
    <t>Note:</t>
  </si>
  <si>
    <t>The chassis usage charge shall be shown on the bill of</t>
  </si>
  <si>
    <t>lading or freight invoice and shall be paid by the cargo</t>
  </si>
  <si>
    <t>interest along with ocean freight. The shipper and the</t>
  </si>
  <si>
    <t>consignee shall be jointly and severally liable for the</t>
  </si>
  <si>
    <t>payment of all chassis usage charges assessed pursuant to</t>
  </si>
  <si>
    <t>this rule. This liability shall be imposed notwithstanding</t>
  </si>
  <si>
    <t>whether these parties have executed any equipment</t>
  </si>
  <si>
    <t>intercharge agreement with the carrier and notwithstanding</t>
  </si>
  <si>
    <t>whether any equipment interchange agreement relating to</t>
  </si>
  <si>
    <t>such equipment provides for such liability.</t>
  </si>
  <si>
    <t>Rule: 23. CARRIER TERMINAL RULES AND CHARGES</t>
  </si>
  <si>
    <t>For applicable rules and charges, see Sub Rules under this</t>
  </si>
  <si>
    <t>heading.</t>
  </si>
  <si>
    <t>Dominican Republic Port Charge See Rule 23-01</t>
  </si>
  <si>
    <t>Haiti Surcharge See Rule 23-05</t>
  </si>
  <si>
    <t>Haiti Surcharge (807 Cargoes) See Rule 23-06</t>
  </si>
  <si>
    <t>Haiti Surcharge (Relief Goods/</t>
  </si>
  <si>
    <t>Goods for Charity) See Rule 23-07</t>
  </si>
  <si>
    <t>Haiti Surcharge (Sisal</t>
  </si>
  <si>
    <t>Handicraft, Coffee, Cacao) See Rule 23-08</t>
  </si>
  <si>
    <t>Stuffing Charge See Rule 23-09</t>
  </si>
  <si>
    <t>Stuffing Charge (Big Packs) See Rule 23-10</t>
  </si>
  <si>
    <t>Puerto Rico Port Charge See Rule 23-11</t>
  </si>
  <si>
    <t>U.S. Handling/Wharfage Charge See Rule 23-12</t>
  </si>
  <si>
    <t>U.S. Handling Charge - Vehicles See Rule 23-13</t>
  </si>
  <si>
    <t>U.S. Handling Charge - Agriculture</t>
  </si>
  <si>
    <t>Road Building, Boats See Rule 23-14</t>
  </si>
  <si>
    <t>Special Handling Charge See Rule 23-15</t>
  </si>
  <si>
    <t>U.S. Handling Charge - Re-Handling</t>
  </si>
  <si>
    <t>Cargo See Rule 23-16</t>
  </si>
  <si>
    <t>Rule: 23.01 DOMINICAN REPUBLIC PORT CHARGE</t>
  </si>
  <si>
    <t>Effective: 11/26/96 Filing: 11/26/96 (C)</t>
  </si>
  <si>
    <t>The following Port charges will be applicable in addition</t>
  </si>
  <si>
    <t>to all other charges specified in this tariff.</t>
  </si>
  <si>
    <t>U.S. to Dominican Republic</t>
  </si>
  <si>
    <t>$12.00 W (minimum $12.00)</t>
  </si>
  <si>
    <t>$240.00 per Equipment exceeding 10 ft.</t>
  </si>
  <si>
    <t>Dominican Republic to U.S.</t>
  </si>
  <si>
    <t>$5.00 W (minimum $5.00)</t>
  </si>
  <si>
    <t>Puerto Rico to the Dominican Republic:</t>
  </si>
  <si>
    <t>$200.00 per Container</t>
  </si>
  <si>
    <t>$ 20.00 per Vehicle</t>
  </si>
  <si>
    <t>$ 10.35 W (minimum $10.35)</t>
  </si>
  <si>
    <t>Dominican Republic to Puerto Rico:</t>
  </si>
  <si>
    <t>$125.00 per Container</t>
  </si>
  <si>
    <t>$ 30.00 per Vehicle</t>
  </si>
  <si>
    <t>$ 3.25 W (minimum $3.25)</t>
  </si>
  <si>
    <t>NOTE 1: When not paid directly by Shipper to local</t>
  </si>
  <si>
    <t>authorities.</t>
  </si>
  <si>
    <t>NOTE 2: Charges are third party charges NOT Subject</t>
  </si>
  <si>
    <t>to Carrier control, filed under 46 CFR Part</t>
  </si>
  <si>
    <t>580.9(b).</t>
  </si>
  <si>
    <t>COSTA</t>
  </si>
  <si>
    <t>RICA</t>
  </si>
  <si>
    <t>COSTA RICA</t>
  </si>
  <si>
    <t>AFTER YOU OBTAIN BASE OCEAN FREIGHT CLICK HERE FOR YOU ACCESSORIAL CHARGES</t>
  </si>
  <si>
    <t xml:space="preserve">  Applies Southbound to all 807 (Wearing Apparel) shipments (also to other commodities upon request of this service.)</t>
  </si>
  <si>
    <t>IT IS RECOMMENDED THAT YOU RESET BY CLICKING HERE (HOME) - BEFORE SELECTING ANOTHER COUNTRY</t>
  </si>
  <si>
    <t>FCL EXPORTS</t>
  </si>
  <si>
    <t>FCL IMPORTS</t>
  </si>
  <si>
    <t>LCL EXPORTS</t>
  </si>
  <si>
    <t>LCL IMPORTS</t>
  </si>
  <si>
    <t>(See Note 1) Ports in Florida and U.S. Points and Ports To and From:</t>
  </si>
  <si>
    <t>B. US PORTS PORTS:</t>
  </si>
  <si>
    <t>Points specified in the scope</t>
  </si>
  <si>
    <t>SECTION 1: EXPORT commodity rates from Ports and</t>
  </si>
  <si>
    <t>SECTION 3: EXPORT commodity rates from Ports and</t>
  </si>
  <si>
    <t>World Wide Destination D-US Ports Ports (Specified in Scope)</t>
  </si>
  <si>
    <t>U.S. Destination Ports O-US Ports Ports (Specified in Scope_</t>
  </si>
  <si>
    <t>World Wide Origins D-US Ports Ports (Specified in Scope)</t>
  </si>
  <si>
    <t>U.S. Origin Ports O-US Ports Ports (Specified in scope)</t>
  </si>
  <si>
    <t>1. ALL US PORTS AND ALL DESTINATION PORTS WORLD WIDE SPECIFIED IN SCOPE</t>
  </si>
  <si>
    <t>SECTION 2: IMPORTS commodity rates from Ports and</t>
  </si>
  <si>
    <t>SECTION 4: IMPORTS commodity rates from Ports and</t>
  </si>
  <si>
    <t>Points in SCOPE to Ports and Points in the</t>
  </si>
  <si>
    <t xml:space="preserve">his option; will arrange for inland and on-carriage transportation </t>
  </si>
  <si>
    <t>R. CONSULAR  OR REQUIREMENTS</t>
  </si>
  <si>
    <t>Rates published herein, do not include Consular fees, or SGS Requirements</t>
  </si>
  <si>
    <t>Shippers must comply with all consular &amp; SGS requirements</t>
  </si>
  <si>
    <t>Not applicable in this Tariff</t>
  </si>
  <si>
    <t>Specification are specified as point Destination and Origins cities</t>
  </si>
  <si>
    <t>See Scope A and correspendonding cities within the scope</t>
  </si>
  <si>
    <t>and see Inland and on-carriage (SEE ALSO SECTION AC. DESCRIPTION OF SERVICE)</t>
  </si>
  <si>
    <t>A Bill of Lading Processing Charge of $85.00 per Bill of</t>
  </si>
  <si>
    <t>specified in the specific TLI's. This Charge includes AES SED Presentation.</t>
  </si>
  <si>
    <t>A charge of  $175.00</t>
  </si>
  <si>
    <t>Access will be provided by the carier Chatelain Cargo Services</t>
  </si>
  <si>
    <t>through our web page at: www.chatelaincargo.com</t>
  </si>
  <si>
    <t>at a charge of $125.00 / 1 Year Usage.</t>
  </si>
  <si>
    <t>provided to the Carrier by law and by the terms</t>
  </si>
  <si>
    <t>hereof shall be available to them, and in entering</t>
  </si>
  <si>
    <t>into this contract the Carrier, to the extent of</t>
  </si>
  <si>
    <t>those provisions, does so not only on its own</t>
  </si>
  <si>
    <t>behalf, but also as agent and trustee for such</t>
  </si>
  <si>
    <t>servants, agents, stevedores and sub-contractors.</t>
  </si>
  <si>
    <t>(3) The expression "sub-contractor" in this clause</t>
  </si>
  <si>
    <t>shall include direct and indirect sub-contractors</t>
  </si>
  <si>
    <t>and their respective servants and agents.</t>
  </si>
  <si>
    <t>4. CARRIER'S RESPONSIBILITY</t>
  </si>
  <si>
    <t>The Carrier undertakes responsibility from the place of</t>
  </si>
  <si>
    <t>receipt (if named herein) as follows:</t>
  </si>
  <si>
    <t>(1) If it can be proved that the loss or damage</t>
  </si>
  <si>
    <t>occurred while the Goods were in the custody of an</t>
  </si>
  <si>
    <t>inland carrier the liability of the Carrier and the</t>
  </si>
  <si>
    <t>limitation thereof shall be determined in</t>
  </si>
  <si>
    <t>accordance with the inland carrier's contracts of</t>
  </si>
  <si>
    <t>carriage and tariffs, or in the absence of such</t>
  </si>
  <si>
    <t>contracts or tariffs, in accordance with the</t>
  </si>
  <si>
    <t>international law of the state where the</t>
  </si>
  <si>
    <t>loss or damage occured.</t>
  </si>
  <si>
    <t>(2) Where loss or damage has occurred between the time</t>
  </si>
  <si>
    <t>of receipt of the Goods by the Carrier at the port</t>
  </si>
  <si>
    <t>of loading and the time of delivery by the Carrier</t>
  </si>
  <si>
    <t>at the port of discharge, or during any prior or</t>
  </si>
  <si>
    <t>subsequent period of carriage by water, the</t>
  </si>
  <si>
    <t>liability of the Carrier shall be determined as</t>
  </si>
  <si>
    <t>a) If the carriage is to or from the United States</t>
  </si>
  <si>
    <t>of America, the "Carriage of Goods by Sea Act</t>
  </si>
  <si>
    <t>1936" (COGSA) of the United States of America,</t>
  </si>
  <si>
    <t>shall apply.</t>
  </si>
  <si>
    <t>Brussels, August 25, 1924 (The Hague Rules,</t>
  </si>
  <si>
    <t>excluding Article IX), shall apply except when</t>
  </si>
  <si>
    <t>the "Hague Visby Rules" (dated Brussels,</t>
  </si>
  <si>
    <t>February 23, 1968) are compulsorily applicable</t>
  </si>
  <si>
    <t>at the port of loading in which case the "Hague</t>
  </si>
  <si>
    <t>Visby Rules" shall apply.</t>
  </si>
  <si>
    <t>(3) Where it cannot be established where the loss or</t>
  </si>
  <si>
    <t>damage occurred the liability of the Carrier shall</t>
  </si>
  <si>
    <t>be determined in accordance with sub-paragraph 2</t>
  </si>
  <si>
    <t>above.</t>
  </si>
  <si>
    <t>In no event shall the liability of the Carrier exceed</t>
  </si>
  <si>
    <t>the amount of compensation payable under Clause 5.</t>
  </si>
  <si>
    <t>The Carrier shall be entitled to the full benefit of and</t>
  </si>
  <si>
    <t>right to all limitations of or exemptions from liability</t>
  </si>
  <si>
    <t>authorized by any provision of Section 4281 to 4289 of</t>
  </si>
  <si>
    <t>the Revised Statutes of the United States of America and</t>
  </si>
  <si>
    <t>amendments thereto and of any other provisions of the</t>
  </si>
  <si>
    <t>laws of the United States or of any other country whose</t>
  </si>
  <si>
    <t>laws shall apply. Said limitations of or exemptions</t>
  </si>
  <si>
    <t>from liability shall also apply before loading on and</t>
  </si>
  <si>
    <t>after discharge from the ship during the entire period</t>
  </si>
  <si>
    <t>of time that the Carrier may have responsibility</t>
  </si>
  <si>
    <t>under the contract of carriage.</t>
  </si>
  <si>
    <t>Nothing in this Bill of Lading, expressed or implied,</t>
  </si>
  <si>
    <t>shall be deemed to waive or operate to deprive the</t>
  </si>
  <si>
    <t>Carrier of or lessen the benefits of any such rights,</t>
  </si>
  <si>
    <t>immunities, limitations or exemptions.</t>
  </si>
  <si>
    <t>Neither the Carrier nor any servant, agent, stevedore or</t>
  </si>
  <si>
    <t>sub-contractor (direct or indirect) shall be liable to</t>
  </si>
  <si>
    <t>answer for or make good any loss or damage to the Goods</t>
  </si>
  <si>
    <t>occurring at any time, including before loading on or</t>
  </si>
  <si>
    <t>after discharging from the ship, by reason or by means</t>
  </si>
  <si>
    <t>of any fire whatsoever, unless such fire was caused by</t>
  </si>
  <si>
    <t>its design or neglect.</t>
  </si>
  <si>
    <t>5. THE AMOUNT OF COMPENSATION</t>
  </si>
  <si>
    <t>a) For shipments to or from ports in the United States</t>
  </si>
  <si>
    <t>neither the Carrier nor the ship shall in any event</t>
  </si>
  <si>
    <t>be or become liable for any loss or damage to or in</t>
  </si>
  <si>
    <t>connection with the transportation of goods in an</t>
  </si>
  <si>
    <t>amount exceeding $500.00 per package lawful money of</t>
  </si>
  <si>
    <t>the United States of America, or in case of goods</t>
  </si>
  <si>
    <t>not shipped in packages, per customary freight unit,</t>
  </si>
  <si>
    <t>or the equivalent of that sum in other currency,</t>
  </si>
  <si>
    <t>unless the nature and value of such goods have been</t>
  </si>
  <si>
    <t>declared by the shipper before shipments and</t>
  </si>
  <si>
    <t>inserted on the face of this bill of lading and</t>
  </si>
  <si>
    <t>the required freight paid.</t>
  </si>
  <si>
    <t>b) In all other trades where the Hague Rules apply the</t>
  </si>
  <si>
    <t>carrier's maximum liability shall in no event exceed</t>
  </si>
  <si>
    <t>L100.00 lawful money of the United Kingdom per</t>
  </si>
  <si>
    <t>package or unit, unless the nature and value of such</t>
  </si>
  <si>
    <t>goods have been declared by the shipper before</t>
  </si>
  <si>
    <t>shipment and inserted on the face of this bill of</t>
  </si>
  <si>
    <t>lading and the required freight paid.</t>
  </si>
  <si>
    <t>6. GENERAL</t>
  </si>
  <si>
    <t>(1) The Carrier does not undertake that the Goods,</t>
  </si>
  <si>
    <t>shall arrive at the port of discharge or the place</t>
  </si>
  <si>
    <t>of delivery at any particular time or to need any</t>
  </si>
  <si>
    <t>particular market or use and save as is provided in</t>
  </si>
  <si>
    <t>clause 4, the Carrier shall in no circumstances be</t>
  </si>
  <si>
    <t>liable for any direct or indirect or consequential</t>
  </si>
  <si>
    <t>loss or damage caused by the delay. If the Carrier</t>
  </si>
  <si>
    <t>should nevertheless be held legally liable for any</t>
  </si>
  <si>
    <t>such direct or indirect or consequential loss or</t>
  </si>
  <si>
    <t>damage caused by the delay, such liability shall in</t>
  </si>
  <si>
    <t>no event exceed the freight paid for the transport</t>
  </si>
  <si>
    <t>covered by this Bill of Lading.</t>
  </si>
  <si>
    <t>(2) Save as is otherwise provided herein, the Carrier</t>
  </si>
  <si>
    <t>shall in no circumstances be liable for direct or</t>
  </si>
  <si>
    <t>indirect or consequential loss or damage arising</t>
  </si>
  <si>
    <t>from any other cause.</t>
  </si>
  <si>
    <t>(3) The terms of this Bill of Lading shall govern the</t>
  </si>
  <si>
    <t>responsibility of the Carrier in connection with or</t>
  </si>
  <si>
    <t>arising out of the supplying of a Container to the</t>
  </si>
  <si>
    <t>Merchant whether before or after the Goods are</t>
  </si>
  <si>
    <t>received by the Carrier for transportation or</t>
  </si>
  <si>
    <t>delivered to the Merchant.</t>
  </si>
  <si>
    <t>7. NOTICE OF LOSS, TIME BAR</t>
  </si>
  <si>
    <t>Unless notice of loss or damage and the general nature</t>
  </si>
  <si>
    <t>of such loss or damage be given in writing to the</t>
  </si>
  <si>
    <t>Carrier or his agents at the port of discharge or the</t>
  </si>
  <si>
    <t>place of delivery as the case may be before or at the</t>
  </si>
  <si>
    <t>time of removal of the goods into the custody of the</t>
  </si>
  <si>
    <t>merchant such removal shall be prima facie evidence of</t>
  </si>
  <si>
    <t>the delivery by the Carrier of the Goods as described in</t>
  </si>
  <si>
    <t>this Bill of Lading. If the loss or damage is not</t>
  </si>
  <si>
    <t>apparent, then notice must be given within three days of</t>
  </si>
  <si>
    <t>the delivery. In any event, the Carrier shall be</t>
  </si>
  <si>
    <t>discharged from any liability unless suit is brought</t>
  </si>
  <si>
    <t>within one year after delivery of the Goods or the date</t>
  </si>
  <si>
    <t>when the Goods should have been delivered.</t>
  </si>
  <si>
    <t>8. SHIPPER PACKED CONTAINERS</t>
  </si>
  <si>
    <t>(1) If a container has not been stuffed by the Carrier,</t>
  </si>
  <si>
    <t>this bill of lading shall be a receipt only for the</t>
  </si>
  <si>
    <t>container(s) and the Carrier shall not be liable</t>
  </si>
  <si>
    <t>for loss of or damage to the contents and the</t>
  </si>
  <si>
    <t>Merchant shall indemnify the Carrier against any</t>
  </si>
  <si>
    <t>injury, loss, damage, liability or expense incurred</t>
  </si>
  <si>
    <t>by the Carrier if such injury, loss, damage,</t>
  </si>
  <si>
    <t>liability or expense has been caused by.</t>
  </si>
  <si>
    <t>(a) the manner in which the Container has been</t>
  </si>
  <si>
    <t>filled, packed, stuffed or loaded; or</t>
  </si>
  <si>
    <t>(b) the unsuitability of the contents for carriage</t>
  </si>
  <si>
    <t>in Containers; or</t>
  </si>
  <si>
    <t>(c) the unsuitability or defective condition of</t>
  </si>
  <si>
    <t>the Container which would have been apparent</t>
  </si>
  <si>
    <t>upon reasonable inspection by the Merchant at</t>
  </si>
  <si>
    <t>or prior to the time the Container was filled,</t>
  </si>
  <si>
    <t>packed, stuffed or loaded.</t>
  </si>
  <si>
    <t>(2) The Shipper shall inspect Containers before</t>
  </si>
  <si>
    <t>stuffing them and the use of the Containers shall</t>
  </si>
  <si>
    <t>be prima facie evidence of their being sound and</t>
  </si>
  <si>
    <t>suitable for use.</t>
  </si>
  <si>
    <t>9. INSPECTION OF GOODS</t>
  </si>
  <si>
    <t>The Carrier shall be entitled but under no obligation,</t>
  </si>
  <si>
    <t>to open any Package or Container at any time and to</t>
  </si>
  <si>
    <t>inspect the contents, if it thereupon appears that the</t>
  </si>
  <si>
    <t>contents or any part thereof cannot safely or properly</t>
  </si>
  <si>
    <t>be carried or carried further, either at and/or without</t>
  </si>
  <si>
    <t>incurring any additional expense or taking any measures</t>
  </si>
  <si>
    <t>in relation to such Package or Container or its</t>
  </si>
  <si>
    <t>contents or any part thereof. The Carrier may abandon</t>
  </si>
  <si>
    <t>the transportation thereof and/or take any measures</t>
  </si>
  <si>
    <t>and/or incur any reasonable additional expense to carry</t>
  </si>
  <si>
    <t>or to continue the carriage or to store the same ashore</t>
  </si>
  <si>
    <t>or afloat under cover or in the open, at any place,</t>
  </si>
  <si>
    <t>which storage shall be deemed to constitute due</t>
  </si>
  <si>
    <t>delivery under this Bill of Lading. The Merchant shall</t>
  </si>
  <si>
    <t>indemnify the Carrier against any reasonable additional</t>
  </si>
  <si>
    <t>expense so incurred.</t>
  </si>
  <si>
    <t>10. SHIPPER'S RESPONSIBILITY</t>
  </si>
  <si>
    <t>(1) The Shipper warrants to the Carrier that the</t>
  </si>
  <si>
    <t>particulars relating to the Goods as set out</t>
  </si>
  <si>
    <t>overleaf have been checked by the Shipper on</t>
  </si>
  <si>
    <t>receipt of this Bill of Lading and that such</t>
  </si>
  <si>
    <t>particulars and any other particulars furnished by</t>
  </si>
  <si>
    <t>or on behalf of the Shipper are correct.</t>
  </si>
  <si>
    <t>(2) The Shipper shall indemnify the Carrier against all</t>
  </si>
  <si>
    <t>loss, damage or expenses arising or resulting from</t>
  </si>
  <si>
    <t>inaccuracies or inadequacy of such particulars.</t>
  </si>
  <si>
    <t>11. FREIGHT AND CHARGES</t>
  </si>
  <si>
    <t>(1) Full freight hereunder shall be due and payable by</t>
  </si>
  <si>
    <t>the Shipper in cash without deduction on receipt of</t>
  </si>
  <si>
    <t>the Goods or part thereof by the Carrier for</t>
  </si>
  <si>
    <t>shipment and shall be deemed to have been fully</t>
  </si>
  <si>
    <t>earned upon such receipt of goods. All charges due</t>
  </si>
  <si>
    <t>hereunder together with freight shall be due from</t>
  </si>
  <si>
    <t>and payable by the Shipper, Consignor, Consignee.</t>
  </si>
  <si>
    <t>Owner of the Goods or Holder of this Bill of Lading</t>
  </si>
  <si>
    <t>(who shall be jointly or severally liable to the</t>
  </si>
  <si>
    <t>Carrier therefor) on demand at such port or place</t>
  </si>
  <si>
    <t>as the Carrier may require, vessel or other means</t>
  </si>
  <si>
    <t>of transportation or cargo lost or not lost from</t>
  </si>
  <si>
    <t>any cause whatsoever.</t>
  </si>
  <si>
    <t>(2) The freight stated herein to be paid or payable has</t>
  </si>
  <si>
    <t>been calculated and based on the particulars of the</t>
  </si>
  <si>
    <t>Goods furnished by the Shipper to the Carrier. The</t>
  </si>
  <si>
    <t>Carrier shall be entitled at any time to open and</t>
  </si>
  <si>
    <t>reclassify or re-weigh or re-measure or re-value</t>
  </si>
  <si>
    <t>any goods, any freight shall be paid on the proper</t>
  </si>
  <si>
    <t>classification or the excess weight or measurement</t>
  </si>
  <si>
    <t>or value. The expenses of and incidental to</t>
  </si>
  <si>
    <t>re-classifying or re-weighing or re-measuring or</t>
  </si>
  <si>
    <t>re-valuing shall be borne by the Carrier if the</t>
  </si>
  <si>
    <t>classification or weight or measurement or value</t>
  </si>
  <si>
    <t>as furnished by the Shipper is found to be</t>
  </si>
  <si>
    <t>correct but otherwise such expenses shall be</t>
  </si>
  <si>
    <t>considered as freight and shall be borne</t>
  </si>
  <si>
    <t>and paid by the Shipper, Consignor, Consignee,</t>
  </si>
  <si>
    <t>Owner of the Goods and/or Holder of this Bill of</t>
  </si>
  <si>
    <t>Lading. The Shipper shall, if required by Carrier</t>
  </si>
  <si>
    <t>so to do, furnish forthwith on demand to the</t>
  </si>
  <si>
    <t>Carrier the invoice or true copy thereof relating</t>
  </si>
  <si>
    <t>to the Goods.</t>
  </si>
  <si>
    <t>(3) The Merchant's attention is drawn to the</t>
  </si>
  <si>
    <t>stipulations concerning currency in which the</t>
  </si>
  <si>
    <t>freight and charges are to be paid, rate of</t>
  </si>
  <si>
    <t>exchange, devaluation and other contingencies</t>
  </si>
  <si>
    <t>relative to freight and charges in the applicable</t>
  </si>
  <si>
    <t>Tariff.</t>
  </si>
  <si>
    <t>12. LIEN</t>
  </si>
  <si>
    <t>(1) The Carrier shall have a lien on the Goods and any</t>
  </si>
  <si>
    <t>documents relating thereto for all sums payable to</t>
  </si>
  <si>
    <t>the Carrier under this contract and/or other</t>
  </si>
  <si>
    <t>contract and for general average contributions to</t>
  </si>
  <si>
    <t>whomsoever due and for the cost of recovering the</t>
  </si>
  <si>
    <t>same, and for that purpose shall have the right to</t>
  </si>
  <si>
    <t>sell the Goods by Public Auction or private treaty</t>
  </si>
  <si>
    <t>without notice to the Merchant. If on sale of the</t>
  </si>
  <si>
    <t>Goods the proceeds fail to cover the amount due and</t>
  </si>
  <si>
    <t>the cost incurred, the Carrier shall be entitled to</t>
  </si>
  <si>
    <t>recover the deficit from the Merchant.</t>
  </si>
  <si>
    <t>13. OPTIONAL STOWAGE, DECK CARGO AND LIVESTOCK</t>
  </si>
  <si>
    <t>(1) The Goods may be stowed by the Carrier in</t>
  </si>
  <si>
    <t>Containers or similar articles of transport used to</t>
  </si>
  <si>
    <t>consolidate goods.</t>
  </si>
  <si>
    <t>(2) Goods whether stowed in Containers or not, may be</t>
  </si>
  <si>
    <t>carried on deck or under deck without notice to the</t>
  </si>
  <si>
    <t>Merchant unless on the face hereof it is</t>
  </si>
  <si>
    <t>specifically stipulated that the Containers or</t>
  </si>
  <si>
    <t>goods will be carried under deck, and if caused on</t>
  </si>
  <si>
    <t>deck, the Carrier shall be required to note, mark</t>
  </si>
  <si>
    <t>or stamp on the Bill of Lading any statement of</t>
  </si>
  <si>
    <t>such on deck carriage. Such Goods (other than</t>
  </si>
  <si>
    <t>livestock) whether carried on deck or under deck</t>
  </si>
  <si>
    <t>and whether or not stated to be carried on deck</t>
  </si>
  <si>
    <t>shall participate in general average and shall be</t>
  </si>
  <si>
    <t>deemed to be within the definition of Goods for the</t>
  </si>
  <si>
    <t>purpose of the "Carriage of Goods by Sea Act</t>
  </si>
  <si>
    <t>1936 (COGSA) of the United States of America"</t>
  </si>
  <si>
    <t>or similar provisions of any other Act may be</t>
  </si>
  <si>
    <t>applicable.</t>
  </si>
  <si>
    <t>(3) Goods (not being stowed in Containers) which are</t>
  </si>
  <si>
    <t>stated herein to be carried on deck and livestock,</t>
  </si>
  <si>
    <t>whether or not carried on deck, are carried at</t>
  </si>
  <si>
    <t>shipper risk for any and all loss or damage</t>
  </si>
  <si>
    <t>incidental to such carriage.</t>
  </si>
  <si>
    <t>14. METHODS AND ROUTES OF TRANSPORATION</t>
  </si>
  <si>
    <t>(1) The Carrier may at any time and without notice to</t>
  </si>
  <si>
    <t>the Merchant:</t>
  </si>
  <si>
    <t>(a) use any means of transport or storage</t>
  </si>
  <si>
    <t>whatsoever;</t>
  </si>
  <si>
    <t>(b) transfer the Goods from one conveyance to</t>
  </si>
  <si>
    <t>another including transshipping or carrying</t>
  </si>
  <si>
    <t>the same on a ship other than the ship named</t>
  </si>
  <si>
    <t>overleaf or on any other means of transport</t>
  </si>
  <si>
    <t>whatsoever and even though transshipment or</t>
  </si>
  <si>
    <t>forwarding of the Goods may not have been</t>
  </si>
  <si>
    <t>contemplated or provided for herein;</t>
  </si>
  <si>
    <t>(c) sail without pilots, proceed via any route,</t>
  </si>
  <si>
    <t>proceed to, return to and stay at any port or</t>
  </si>
  <si>
    <t>place whatsoever (including the port of</t>
  </si>
  <si>
    <t>loading herein provided) in any order in or</t>
  </si>
  <si>
    <t>out of the route or in a contrary direction to</t>
  </si>
  <si>
    <t>2. If a shipment is required by paragraph 1 above to be</t>
  </si>
  <si>
    <t>accompanied by an Intermodal Certification, Carrier will</t>
  </si>
  <si>
    <t>not accept any container that is not accompanied by such</t>
  </si>
  <si>
    <t>Intermodal Certification. Carrier shall not issue in its</t>
  </si>
  <si>
    <t>own name an Intermodal Certification with respect to any</t>
  </si>
  <si>
    <t>such container.</t>
  </si>
  <si>
    <t>3. If for any reason a container exceeding 29,000 lbs. has</t>
  </si>
  <si>
    <t>been accepted without an Intermodal Certification, or if</t>
  </si>
  <si>
    <t>the gross weight of the cargo exceeds what is stated in</t>
  </si>
  <si>
    <t>the Intermodal Certification, and the discrepancy is</t>
  </si>
  <si>
    <t>discovered prior to tendering the container to a motor</t>
  </si>
  <si>
    <t>carrier, such container shall be delivered to the Shipper/</t>
  </si>
  <si>
    <t>Consignee/Cargo Owner at the location of the discovery</t>
  </si>
  <si>
    <t>and Carrier shall not transport or arrange to transport</t>
  </si>
  <si>
    <t>such container further. Alternatively, the Carrier at its</t>
  </si>
  <si>
    <t>option and at the expense and responsibility of the Shipper,</t>
  </si>
  <si>
    <t>Consignee, and Cargo Owner, may take the following steps:</t>
  </si>
  <si>
    <t>a. Cargo will be removed from the container in order to</t>
  </si>
  <si>
    <t>reduce the weight to an allowable amount and make the</t>
  </si>
  <si>
    <t>container ready for lawful road transportation. To the</t>
  </si>
  <si>
    <t>extent necessary, cargo shall be unstuffed, segregated,</t>
  </si>
  <si>
    <t>restuffed, etc. at the expense of the Shipper, Consignee,</t>
  </si>
  <si>
    <t>and Cargo Owner;</t>
  </si>
  <si>
    <t>b. The cargo so removed will be forwarded to Consignee</t>
  </si>
  <si>
    <t>as a separate freight collect shipment from the point of</t>
  </si>
  <si>
    <t>removal to point of final destination;</t>
  </si>
  <si>
    <t>c. The rates to be applied for the transportation of</t>
  </si>
  <si>
    <t>any such cargo will be those of the Carrier and any inland</t>
  </si>
  <si>
    <t>carrier that is engaged to transport the cargo.</t>
  </si>
  <si>
    <t>Excess cargo shall be assessed a charge of U.S. $150.00</t>
  </si>
  <si>
    <t>in addition to all ocean and inland freight and other</t>
  </si>
  <si>
    <t>costs and expenses incurred by Carrier in accordance with</t>
  </si>
  <si>
    <t>this Rule.</t>
  </si>
  <si>
    <t>4. Any costs or expenses associated with delays or other</t>
  </si>
  <si>
    <t>consequences of an uncertified or improperly certified</t>
  </si>
  <si>
    <t>container (including but not limited to demurrage,</t>
  </si>
  <si>
    <t>detention, storage, handling, inland transportation or</t>
  </si>
  <si>
    <t>unloading of containers, or fines or penalties thay may be</t>
  </si>
  <si>
    <t>imposed as a result of uncertified or improper certifica-</t>
  </si>
  <si>
    <t>tion) shall be for the joint and several account of the</t>
  </si>
  <si>
    <t>Shipper, Consignee, and Cargo Owner.</t>
  </si>
  <si>
    <t>5. Shipper, Consignee, and Cargo Owner shall be jointly,</t>
  </si>
  <si>
    <t>severally and absolutely liable for any fine, penalty or</t>
  </si>
  <si>
    <t>other sanction imposed upon Carier, its agent or any</t>
  </si>
  <si>
    <t>participating motor carrier by any authority for exceed-</t>
  </si>
  <si>
    <t>ing lawful over-the-road weight limitations in connec-</t>
  </si>
  <si>
    <t>tion with any transportation service provided under this</t>
  </si>
  <si>
    <t>Tariff and occasioned by any act of commission or omission</t>
  </si>
  <si>
    <t>of the Shipper/Consignee/Cargo Owner, its agents or con-</t>
  </si>
  <si>
    <t>tractors, and without regard to intent, negligence or any</t>
  </si>
  <si>
    <t>other cause. When Carrier pays any such fine or penalty</t>
  </si>
  <si>
    <t>and assumes any other cost or burden arising from such an</t>
  </si>
  <si>
    <t>event, it shall be on behalf of and for the benefit of the</t>
  </si>
  <si>
    <t>cargo interest, and Carrier shall be entitled to full</t>
  </si>
  <si>
    <t>reimbursement therefore upon presentation of an appropriate</t>
  </si>
  <si>
    <t>invoice. Nothing in this Rule shall require that Carrier</t>
  </si>
  <si>
    <t>resist, dispute or otherwise oppose the levy of such a</t>
  </si>
  <si>
    <t>fine, penalty or other sanction, and Carrier shall not have</t>
  </si>
  <si>
    <t>any liability to the cargo interest should it not do so.</t>
  </si>
  <si>
    <t>6. Carrier shall have a lien on the cargo for all such</t>
  </si>
  <si>
    <t>costs and expenses incurred by Carrier or assessed the</t>
  </si>
  <si>
    <t>Shipper/Consignee/Cargo Owner pursuant to this Rule.</t>
  </si>
  <si>
    <t>Rule: 36 IN &amp; OUT CHARGES (CARGO RELEASE) GATE CHARGES</t>
  </si>
  <si>
    <t>Where shipper requested release of cargo in the possession</t>
  </si>
  <si>
    <t>of the carrier or carrier's agent, the following charges applies:</t>
  </si>
  <si>
    <t xml:space="preserve">$15.00 W/M   (Minimum)   </t>
  </si>
  <si>
    <t>20' Container/Trailer/RF</t>
  </si>
  <si>
    <t>40' Container/Trailer/RF</t>
  </si>
  <si>
    <t>45' Container/Trailer</t>
  </si>
  <si>
    <t>Self Propelled Units / Vehicles</t>
  </si>
  <si>
    <t>Customers will also be responsible for any demurrage charges</t>
  </si>
  <si>
    <t>accumulated under rule 21.</t>
  </si>
  <si>
    <t>RULE: 37 OVERWEIGHT, EXCESS WEIGHT (MAXIMUM UTILIZATION OF CARRIER'S EQUIPMENT)</t>
  </si>
  <si>
    <t xml:space="preserve">WHEN CONTAINER LOADS OR TRAILER LOADS EXCEED MAXIMUM LOADABILITY </t>
  </si>
  <si>
    <t>STATED BELOW:</t>
  </si>
  <si>
    <r>
      <t xml:space="preserve">                   </t>
    </r>
    <r>
      <rPr>
        <b/>
        <sz val="10"/>
        <rFont val="Arial"/>
        <family val="2"/>
      </rPr>
      <t xml:space="preserve">MAXIMUM UTILIZATION                      </t>
    </r>
  </si>
  <si>
    <t>PUBLICATION OF 8/20/2008</t>
  </si>
  <si>
    <t>TARIFF FMC 021373 AND FMC 021373N</t>
  </si>
  <si>
    <t>FMC# 021373</t>
  </si>
  <si>
    <t>FMC# 021373N</t>
  </si>
  <si>
    <t>FMC # 021373</t>
  </si>
  <si>
    <t>EFFECTIVE AS OF AUGUST 20th, 2008</t>
  </si>
  <si>
    <t>8/20/2008    |    8/20/2008</t>
  </si>
  <si>
    <t>08/13/08   ***   Chatelain Cargo Services, Inc. receives NVOCC License from the Federal Maritime Comssion.</t>
  </si>
  <si>
    <r>
      <t xml:space="preserve">08/20/08   ***   Chatelain Cargo Services, Inc. FILES FMC-01 Tariff &amp; designates location found at: </t>
    </r>
    <r>
      <rPr>
        <b/>
        <u/>
        <sz val="10"/>
        <color indexed="12"/>
        <rFont val="Arial"/>
        <family val="2"/>
      </rPr>
      <t>www.chatelaincargoservices.com</t>
    </r>
  </si>
  <si>
    <t xml:space="preserve">MENTIONED TOLERANCE, THEN THE TOLERANCE WILL BE SUBTRACTED FROM THE </t>
  </si>
  <si>
    <t xml:space="preserve">SCALED WEIGHT AND THE RESULT WILL BE USED AS THE ACTUAL WEIGHT FOR </t>
  </si>
  <si>
    <t xml:space="preserve">CALCULATING EXCESS WEIGHT CHARGES AS WELL AS RATES AND/OR ANY OTHER </t>
  </si>
  <si>
    <t xml:space="preserve">CHARGE.                                </t>
  </si>
  <si>
    <t xml:space="preserve">                                                           </t>
  </si>
  <si>
    <t xml:space="preserve">NOTE B: </t>
  </si>
  <si>
    <t xml:space="preserve">MAXIMUM WEIGHTS REFERRED TO HERETOFORE REFLECT THOSE THAT CAN BE </t>
  </si>
  <si>
    <t xml:space="preserve">ACCOMMODATED BY VESSEL AND TERMINAL LIFTING CAPABILITY.  THEY DO NOT </t>
  </si>
  <si>
    <t xml:space="preserve">AUTHORIZE WEIGHT LIMITS BEYOND CARRIER'S TERMINAL.  SHIPPER/CONSIGNEE WILL </t>
  </si>
  <si>
    <t xml:space="preserve">BE RESPONSIBL FOR COMPLYING WITH WEIGHT LIMITATIONS AS PRESCRIBED BY LA </t>
  </si>
  <si>
    <t xml:space="preserve">OR REGULATIONS FOR THE MOVEMENT OF CARGO BETWEEN POINTS OR </t>
  </si>
  <si>
    <t xml:space="preserve">LOADING/DISCHARGE AND CARRIER'S TERMINAL.  VIOLATIONS OF SUCH LAWS OR </t>
  </si>
  <si>
    <t xml:space="preserve">REGULATIONS AND FINES LEVIED AS A RESULT WIL BE THE SOLE RESPONSIBILITY OF </t>
  </si>
  <si>
    <t xml:space="preserve">THE SHIPPER/CONSIGNEE.     </t>
  </si>
  <si>
    <t xml:space="preserve">WHEN CARRIER PAYS ANY SUCH FINE OR PENALTY AND ASSUMES ANY OTHER COST </t>
  </si>
  <si>
    <t xml:space="preserve">OR BURDEN, ARISING FROM SUCH AN EVENT, IT SHALL BE ON BEHALF OF AND FOR </t>
  </si>
  <si>
    <t>$30.00 Flat Fee - Minimum $30.00 per Bill of Lading.</t>
  </si>
  <si>
    <t>Rule: 40.00 SECURITY SURCHARGE</t>
  </si>
  <si>
    <t>Rates and Charges published herein are subject to a Security</t>
  </si>
  <si>
    <t>A) United States Security Surcharge:</t>
  </si>
  <si>
    <t>A Security Surcharge will be applicable on all</t>
  </si>
  <si>
    <t>Security Surcharge will be as follows:</t>
  </si>
  <si>
    <t>$85.00 per 20 ft. Equipment</t>
  </si>
  <si>
    <t>$100.00 per 40 ft. Equipment</t>
  </si>
  <si>
    <t>$125.00 per 45 ft. Equipment</t>
  </si>
  <si>
    <t>When Rate Basis is PC, LS or EA: $100.00 per</t>
  </si>
  <si>
    <t>A Security Surcharge will be applicable on all cargo</t>
  </si>
  <si>
    <t>SECURITY SURCHARGE | 40.</t>
  </si>
  <si>
    <t>(1) A carrier has a lien on the goods covered by a Bill of Lading or Dock Receipt</t>
  </si>
  <si>
    <t xml:space="preserve">for charges subsequent to the date of its receipt of the goods for storage or transportation (including </t>
  </si>
  <si>
    <t>demurrage and terminal charges) and for expenses necessary for preservation of the goods</t>
  </si>
  <si>
    <t>incident to their transportation or reasonably incurred in their sale pursuant to law.</t>
  </si>
  <si>
    <t>But against a purchaser for value of a negociable bill of lading, dock receipt a carrier's lien is</t>
  </si>
  <si>
    <t>limited to charges stated in the bill or appiclable tariffs, or if no charges are stated then to a reasonable</t>
  </si>
  <si>
    <t>charge.</t>
  </si>
  <si>
    <t>(2) A lien for charges and expenses under subsection (1) on goods which the carrier was required</t>
  </si>
  <si>
    <t>by law to receive for transportation is effective against the consignor or any person entitled to the</t>
  </si>
  <si>
    <t xml:space="preserve">goods unless the carrier had notice that the consignor lacked authority to subject the goods to such </t>
  </si>
  <si>
    <t>charges and expenses.  Any other lien under subsection (1) is effective against the consignor and</t>
  </si>
  <si>
    <t>Special Equip. Surcharge</t>
  </si>
  <si>
    <t>In and out Min $25 or .02 Cent/ LBS</t>
  </si>
  <si>
    <t>Security Charge Flat</t>
  </si>
  <si>
    <t>Bunker Surcharge Flat</t>
  </si>
  <si>
    <t>Port Transfer Flat $65 min - .45 / 150 CFT</t>
  </si>
  <si>
    <t>SERVICE "GOLD"</t>
  </si>
  <si>
    <t>SERVICE "PLATINIUM"</t>
  </si>
  <si>
    <t>Volume in Cuft</t>
  </si>
  <si>
    <t>Tariffs/CuFT</t>
  </si>
  <si>
    <t>Volume in M3</t>
  </si>
  <si>
    <t>Tariffs/M3 Min: $255.00</t>
  </si>
  <si>
    <t>Tariffs/M3 $400.00</t>
  </si>
  <si>
    <t>Marge CCS SA</t>
  </si>
  <si>
    <t>Marge minorée</t>
  </si>
  <si>
    <t>Marge Majorée</t>
  </si>
  <si>
    <t>Dédouanement</t>
  </si>
  <si>
    <t>Transport</t>
  </si>
  <si>
    <t>P.V in Kg</t>
  </si>
  <si>
    <t>Tarif Trsp</t>
  </si>
  <si>
    <t>Total Frais DDU</t>
  </si>
  <si>
    <t>DDU</t>
  </si>
  <si>
    <t>DDU P3</t>
  </si>
  <si>
    <t>Min: $60.00</t>
  </si>
  <si>
    <t>-</t>
  </si>
  <si>
    <t>2</t>
  </si>
  <si>
    <t>+</t>
  </si>
  <si>
    <t>55</t>
  </si>
  <si>
    <t>+3</t>
  </si>
  <si>
    <t>+300</t>
  </si>
  <si>
    <t>+8.5</t>
  </si>
  <si>
    <t>300</t>
  </si>
  <si>
    <t>+500</t>
  </si>
  <si>
    <t>+14</t>
  </si>
  <si>
    <t>500</t>
  </si>
  <si>
    <t>Weight in pounds</t>
  </si>
  <si>
    <t>Tariffs/ L</t>
  </si>
  <si>
    <t>Weight in Kg</t>
  </si>
  <si>
    <t>Tariffs per Kg Min: $255.00</t>
  </si>
  <si>
    <t>Tariffs per Kg Min: $400.00</t>
  </si>
  <si>
    <t>+230</t>
  </si>
  <si>
    <t>+450</t>
  </si>
  <si>
    <t>Forfait dédouanement</t>
  </si>
  <si>
    <t>svc</t>
  </si>
  <si>
    <t>Trs</t>
  </si>
  <si>
    <t>TARIF DE TRANSPORT MARITIME MIA/PAP                                 PORT-A-PORT (PORT TO PORT)</t>
  </si>
  <si>
    <t>TARIF DE TRANSPORT MARITIME MIA/PAP                                                                                                            PORTE-A-PORTE (PORT TO DOOR)</t>
  </si>
  <si>
    <t>06/01/12   ***   Chatelain Cargo Services, Inc. will begin to use the option of NRA filings as of 7/01/12.</t>
  </si>
  <si>
    <t>(3) months after the date of shipment. Any expenses</t>
  </si>
  <si>
    <t>NRA - NEGOTIATED RATE AGREEMENT | 200</t>
  </si>
  <si>
    <t>Rule: 200 USE OF NEGOTIATED RATE AGREEMENT</t>
  </si>
  <si>
    <t>(1) A NVOCC carrier may enter into an NRA (Negotiated Rate Agreement)</t>
  </si>
  <si>
    <t>with shipper.  Said agreement must be in writing and must be agrred to</t>
  </si>
  <si>
    <t>by both the shipper or consignee and the NVOCC, as an exemption to filing the</t>
  </si>
  <si>
    <t>rate on its tariff.  NRA will specify rate from point a to point b, and its commodity</t>
  </si>
  <si>
    <t>it may not be changed, once issued, and records must be kept for 5 years.</t>
  </si>
  <si>
    <t>NOTICE:</t>
  </si>
  <si>
    <t xml:space="preserve">GUATEMALA, HONDURAS, PANAMA AND </t>
  </si>
  <si>
    <t>DOMINICAN REPUBLIC - BILL OF LADING CHARGE $35.00</t>
  </si>
  <si>
    <t>INSTEAD OF $85.</t>
  </si>
  <si>
    <t>CLICK HERE TO GO TO ARCHIVES ONLINE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</si>
</sst>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.0000"/>
  </numFmts>
  <fonts count="83">
    <font>
      <sz val="10"/>
      <name val="Arial"/>
    </font>
    <font>
      <sz val="10"/>
      <name val="Arial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4"/>
      <name val="Script"/>
      <family val="4"/>
      <charset val="255"/>
    </font>
    <font>
      <u/>
      <sz val="10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color indexed="1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10"/>
      <color indexed="44"/>
      <name val="Courier New"/>
      <family val="3"/>
    </font>
    <font>
      <b/>
      <i/>
      <u/>
      <sz val="10"/>
      <color indexed="12"/>
      <name val="Courier New"/>
      <family val="3"/>
    </font>
    <font>
      <b/>
      <u val="singleAccounting"/>
      <sz val="10"/>
      <name val="Arial"/>
      <family val="2"/>
    </font>
    <font>
      <sz val="8"/>
      <name val="Arial"/>
    </font>
    <font>
      <sz val="8"/>
      <name val="Courier New"/>
      <family val="3"/>
    </font>
    <font>
      <sz val="8"/>
      <name val="Arial"/>
      <family val="2"/>
    </font>
    <font>
      <sz val="10"/>
      <color indexed="9"/>
      <name val="Courier New"/>
      <family val="3"/>
    </font>
    <font>
      <u/>
      <sz val="10"/>
      <name val="Courier New"/>
      <family val="3"/>
    </font>
    <font>
      <sz val="10"/>
      <color indexed="8"/>
      <name val="Arial"/>
    </font>
    <font>
      <b/>
      <i/>
      <u/>
      <sz val="10"/>
      <color indexed="8"/>
      <name val="Arial"/>
    </font>
    <font>
      <sz val="10"/>
      <color indexed="9"/>
      <name val="Arial"/>
    </font>
    <font>
      <b/>
      <i/>
      <u/>
      <sz val="10"/>
      <color indexed="9"/>
      <name val="Arial"/>
    </font>
    <font>
      <b/>
      <i/>
      <sz val="10"/>
      <color indexed="9"/>
      <name val="Arial"/>
    </font>
    <font>
      <b/>
      <sz val="10"/>
      <color indexed="8"/>
      <name val="Arial"/>
    </font>
    <font>
      <b/>
      <i/>
      <u/>
      <sz val="10"/>
      <color indexed="9"/>
      <name val="Arial"/>
      <family val="2"/>
    </font>
    <font>
      <b/>
      <i/>
      <u/>
      <sz val="10"/>
      <color indexed="13"/>
      <name val="Arial"/>
      <family val="2"/>
    </font>
    <font>
      <u/>
      <sz val="10"/>
      <color indexed="13"/>
      <name val="Arial"/>
      <family val="2"/>
    </font>
    <font>
      <sz val="10"/>
      <color indexed="9"/>
      <name val="Arial"/>
      <family val="2"/>
    </font>
    <font>
      <b/>
      <i/>
      <u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</font>
    <font>
      <b/>
      <sz val="14"/>
      <name val="Courier"/>
      <family val="3"/>
    </font>
    <font>
      <sz val="14"/>
      <name val="Times New Roman"/>
      <family val="1"/>
    </font>
    <font>
      <b/>
      <u/>
      <sz val="10"/>
      <color indexed="9"/>
      <name val="Arial"/>
      <family val="2"/>
    </font>
    <font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ourier New"/>
      <family val="3"/>
    </font>
    <font>
      <b/>
      <i/>
      <sz val="10"/>
      <color indexed="9"/>
      <name val="Arial"/>
      <family val="2"/>
    </font>
    <font>
      <u/>
      <sz val="12"/>
      <color indexed="12"/>
      <name val="Arial"/>
      <family val="2"/>
    </font>
    <font>
      <u/>
      <sz val="9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sz val="16"/>
      <color indexed="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u/>
      <sz val="14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Courier New"/>
      <family val="3"/>
    </font>
    <font>
      <b/>
      <sz val="8"/>
      <color indexed="9"/>
      <name val="Courier New"/>
      <family val="3"/>
    </font>
    <font>
      <sz val="10"/>
      <color indexed="9"/>
      <name val="Courier New"/>
      <family val="3"/>
    </font>
    <font>
      <b/>
      <sz val="14"/>
      <color indexed="9"/>
      <name val="Courier New"/>
      <family val="3"/>
    </font>
    <font>
      <sz val="10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9"/>
      <name val="Courier New"/>
      <family val="3"/>
    </font>
    <font>
      <sz val="12"/>
      <color indexed="10"/>
      <name val="Times New Roman"/>
      <family val="1"/>
    </font>
    <font>
      <b/>
      <i/>
      <u/>
      <sz val="14"/>
      <color indexed="9"/>
      <name val="Arial"/>
      <family val="2"/>
    </font>
    <font>
      <b/>
      <u/>
      <sz val="10"/>
      <color indexed="56"/>
      <name val="Arial"/>
      <family val="2"/>
    </font>
    <font>
      <b/>
      <i/>
      <u/>
      <sz val="16"/>
      <color indexed="30"/>
      <name val="Tahoma"/>
      <family val="2"/>
    </font>
    <font>
      <sz val="16"/>
      <color indexed="8"/>
      <name val="Tahoma"/>
      <family val="2"/>
    </font>
    <font>
      <b/>
      <u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i/>
      <u val="singleAccounting"/>
      <sz val="10"/>
      <name val="Courier New"/>
      <family val="3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2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7" fillId="2" borderId="0" xfId="2" applyFont="1" applyFill="1" applyBorder="1" applyAlignment="1" applyProtection="1">
      <alignment horizontal="left"/>
    </xf>
    <xf numFmtId="0" fontId="2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10" fillId="2" borderId="0" xfId="0" applyFont="1" applyFill="1" applyBorder="1"/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0" fillId="2" borderId="0" xfId="0" applyFill="1" applyBorder="1"/>
    <xf numFmtId="0" fontId="11" fillId="2" borderId="0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9" fillId="2" borderId="4" xfId="0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5" fillId="2" borderId="6" xfId="0" applyFont="1" applyFill="1" applyBorder="1"/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/>
    <xf numFmtId="0" fontId="5" fillId="2" borderId="7" xfId="0" applyFont="1" applyFill="1" applyBorder="1"/>
    <xf numFmtId="0" fontId="5" fillId="4" borderId="3" xfId="0" applyFont="1" applyFill="1" applyBorder="1"/>
    <xf numFmtId="0" fontId="5" fillId="4" borderId="10" xfId="0" applyFont="1" applyFill="1" applyBorder="1"/>
    <xf numFmtId="0" fontId="9" fillId="4" borderId="0" xfId="0" applyFont="1" applyFill="1" applyBorder="1"/>
    <xf numFmtId="0" fontId="5" fillId="4" borderId="11" xfId="0" applyFont="1" applyFill="1" applyBorder="1"/>
    <xf numFmtId="49" fontId="8" fillId="2" borderId="12" xfId="2" applyNumberForma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9" fillId="2" borderId="15" xfId="0" applyFont="1" applyFill="1" applyBorder="1"/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0" fontId="5" fillId="2" borderId="15" xfId="0" applyFont="1" applyFill="1" applyBorder="1"/>
    <xf numFmtId="0" fontId="9" fillId="2" borderId="16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15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5" fillId="2" borderId="18" xfId="0" applyFont="1" applyFill="1" applyBorder="1"/>
    <xf numFmtId="0" fontId="5" fillId="2" borderId="0" xfId="0" applyFont="1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4" xfId="0" applyFont="1" applyFill="1" applyBorder="1"/>
    <xf numFmtId="0" fontId="14" fillId="2" borderId="3" xfId="0" applyFont="1" applyFill="1" applyBorder="1"/>
    <xf numFmtId="0" fontId="14" fillId="2" borderId="11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5" fillId="5" borderId="19" xfId="0" applyFont="1" applyFill="1" applyBorder="1"/>
    <xf numFmtId="0" fontId="15" fillId="6" borderId="9" xfId="0" applyFont="1" applyFill="1" applyBorder="1"/>
    <xf numFmtId="0" fontId="14" fillId="6" borderId="5" xfId="0" applyFont="1" applyFill="1" applyBorder="1"/>
    <xf numFmtId="0" fontId="14" fillId="6" borderId="19" xfId="0" applyFont="1" applyFill="1" applyBorder="1"/>
    <xf numFmtId="0" fontId="14" fillId="2" borderId="20" xfId="0" applyFont="1" applyFill="1" applyBorder="1"/>
    <xf numFmtId="0" fontId="14" fillId="2" borderId="21" xfId="0" applyFont="1" applyFill="1" applyBorder="1"/>
    <xf numFmtId="0" fontId="15" fillId="5" borderId="0" xfId="0" applyFont="1" applyFill="1" applyBorder="1"/>
    <xf numFmtId="0" fontId="15" fillId="5" borderId="1" xfId="0" applyFont="1" applyFill="1" applyBorder="1" applyAlignment="1">
      <alignment horizontal="left"/>
    </xf>
    <xf numFmtId="0" fontId="14" fillId="5" borderId="2" xfId="0" applyFont="1" applyFill="1" applyBorder="1"/>
    <xf numFmtId="0" fontId="14" fillId="5" borderId="4" xfId="0" applyFont="1" applyFill="1" applyBorder="1"/>
    <xf numFmtId="0" fontId="16" fillId="5" borderId="1" xfId="0" applyFont="1" applyFill="1" applyBorder="1"/>
    <xf numFmtId="0" fontId="16" fillId="5" borderId="2" xfId="0" applyFont="1" applyFill="1" applyBorder="1"/>
    <xf numFmtId="0" fontId="15" fillId="6" borderId="1" xfId="0" applyFont="1" applyFill="1" applyBorder="1"/>
    <xf numFmtId="0" fontId="15" fillId="6" borderId="4" xfId="0" applyFont="1" applyFill="1" applyBorder="1"/>
    <xf numFmtId="0" fontId="16" fillId="5" borderId="3" xfId="0" applyFont="1" applyFill="1" applyBorder="1"/>
    <xf numFmtId="0" fontId="16" fillId="5" borderId="0" xfId="0" applyFont="1" applyFill="1" applyBorder="1"/>
    <xf numFmtId="0" fontId="15" fillId="6" borderId="3" xfId="0" applyFont="1" applyFill="1" applyBorder="1"/>
    <xf numFmtId="0" fontId="15" fillId="6" borderId="11" xfId="0" applyFont="1" applyFill="1" applyBorder="1"/>
    <xf numFmtId="0" fontId="15" fillId="5" borderId="8" xfId="0" applyFont="1" applyFill="1" applyBorder="1"/>
    <xf numFmtId="0" fontId="15" fillId="5" borderId="8" xfId="0" applyFont="1" applyFill="1" applyBorder="1" applyAlignment="1">
      <alignment horizontal="center"/>
    </xf>
    <xf numFmtId="0" fontId="16" fillId="2" borderId="1" xfId="0" applyFont="1" applyFill="1" applyBorder="1"/>
    <xf numFmtId="0" fontId="16" fillId="2" borderId="2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6" fillId="2" borderId="3" xfId="0" applyFont="1" applyFill="1" applyBorder="1"/>
    <xf numFmtId="0" fontId="16" fillId="2" borderId="0" xfId="0" applyFont="1" applyFill="1" applyBorder="1"/>
    <xf numFmtId="0" fontId="15" fillId="5" borderId="3" xfId="0" applyFont="1" applyFill="1" applyBorder="1"/>
    <xf numFmtId="0" fontId="17" fillId="2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20" xfId="0" applyFont="1" applyFill="1" applyBorder="1"/>
    <xf numFmtId="0" fontId="15" fillId="5" borderId="21" xfId="0" applyFont="1" applyFill="1" applyBorder="1"/>
    <xf numFmtId="0" fontId="15" fillId="5" borderId="20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4" fillId="2" borderId="6" xfId="2" applyFont="1" applyFill="1" applyBorder="1" applyAlignment="1" applyProtection="1"/>
    <xf numFmtId="0" fontId="14" fillId="2" borderId="20" xfId="2" applyFont="1" applyFill="1" applyBorder="1" applyAlignment="1" applyProtection="1">
      <alignment horizontal="center"/>
    </xf>
    <xf numFmtId="44" fontId="14" fillId="2" borderId="22" xfId="1" applyFont="1" applyFill="1" applyBorder="1"/>
    <xf numFmtId="44" fontId="14" fillId="2" borderId="23" xfId="1" applyFont="1" applyFill="1" applyBorder="1"/>
    <xf numFmtId="44" fontId="14" fillId="2" borderId="24" xfId="1" applyFont="1" applyFill="1" applyBorder="1"/>
    <xf numFmtId="0" fontId="14" fillId="2" borderId="8" xfId="2" applyFont="1" applyFill="1" applyBorder="1" applyAlignment="1" applyProtection="1"/>
    <xf numFmtId="0" fontId="14" fillId="2" borderId="9" xfId="2" applyFont="1" applyFill="1" applyBorder="1" applyAlignment="1" applyProtection="1">
      <alignment horizontal="center"/>
    </xf>
    <xf numFmtId="44" fontId="14" fillId="2" borderId="25" xfId="1" applyFont="1" applyFill="1" applyBorder="1"/>
    <xf numFmtId="44" fontId="14" fillId="2" borderId="26" xfId="1" applyFont="1" applyFill="1" applyBorder="1"/>
    <xf numFmtId="44" fontId="14" fillId="2" borderId="27" xfId="1" applyFont="1" applyFill="1" applyBorder="1"/>
    <xf numFmtId="0" fontId="14" fillId="2" borderId="10" xfId="2" applyFont="1" applyFill="1" applyBorder="1" applyAlignment="1" applyProtection="1"/>
    <xf numFmtId="44" fontId="14" fillId="2" borderId="25" xfId="1" applyFont="1" applyFill="1" applyBorder="1" applyAlignment="1">
      <alignment horizontal="center"/>
    </xf>
    <xf numFmtId="0" fontId="14" fillId="0" borderId="10" xfId="0" applyFont="1" applyBorder="1"/>
    <xf numFmtId="44" fontId="14" fillId="2" borderId="28" xfId="1" applyFont="1" applyFill="1" applyBorder="1"/>
    <xf numFmtId="44" fontId="14" fillId="2" borderId="29" xfId="1" applyFont="1" applyFill="1" applyBorder="1"/>
    <xf numFmtId="44" fontId="14" fillId="2" borderId="30" xfId="1" applyFont="1" applyFill="1" applyBorder="1"/>
    <xf numFmtId="0" fontId="14" fillId="2" borderId="0" xfId="0" applyFont="1" applyFill="1" applyBorder="1" applyAlignment="1">
      <alignment horizontal="center"/>
    </xf>
    <xf numFmtId="44" fontId="14" fillId="2" borderId="27" xfId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/>
    <xf numFmtId="0" fontId="9" fillId="2" borderId="26" xfId="0" applyFont="1" applyFill="1" applyBorder="1" applyAlignment="1">
      <alignment horizontal="center"/>
    </xf>
    <xf numFmtId="0" fontId="9" fillId="2" borderId="26" xfId="0" applyFont="1" applyFill="1" applyBorder="1"/>
    <xf numFmtId="0" fontId="9" fillId="2" borderId="0" xfId="0" applyFont="1" applyFill="1" applyBorder="1" applyAlignment="1"/>
    <xf numFmtId="44" fontId="5" fillId="2" borderId="26" xfId="1" applyFont="1" applyFill="1" applyBorder="1" applyAlignment="1"/>
    <xf numFmtId="44" fontId="5" fillId="2" borderId="0" xfId="1" applyFont="1" applyFill="1" applyBorder="1" applyAlignment="1"/>
    <xf numFmtId="44" fontId="5" fillId="0" borderId="26" xfId="1" applyFont="1" applyFill="1" applyBorder="1" applyAlignment="1"/>
    <xf numFmtId="44" fontId="9" fillId="2" borderId="0" xfId="1" applyFont="1" applyFill="1" applyBorder="1" applyAlignment="1"/>
    <xf numFmtId="44" fontId="9" fillId="2" borderId="0" xfId="1" applyFont="1" applyFill="1" applyBorder="1"/>
    <xf numFmtId="44" fontId="9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4" fontId="18" fillId="2" borderId="0" xfId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8" fontId="9" fillId="2" borderId="0" xfId="1" applyNumberFormat="1" applyFont="1" applyFill="1" applyBorder="1"/>
    <xf numFmtId="0" fontId="20" fillId="2" borderId="0" xfId="0" applyFont="1" applyFill="1" applyBorder="1"/>
    <xf numFmtId="0" fontId="14" fillId="2" borderId="31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44" fontId="14" fillId="2" borderId="0" xfId="1" applyFont="1" applyFill="1" applyBorder="1" applyAlignment="1">
      <alignment horizontal="left"/>
    </xf>
    <xf numFmtId="7" fontId="14" fillId="2" borderId="25" xfId="1" applyNumberFormat="1" applyFont="1" applyFill="1" applyBorder="1" applyAlignment="1">
      <alignment horizontal="center"/>
    </xf>
    <xf numFmtId="44" fontId="14" fillId="2" borderId="0" xfId="1" applyFont="1" applyFill="1" applyBorder="1"/>
    <xf numFmtId="0" fontId="14" fillId="2" borderId="3" xfId="2" applyFont="1" applyFill="1" applyBorder="1" applyAlignment="1" applyProtection="1"/>
    <xf numFmtId="44" fontId="14" fillId="2" borderId="0" xfId="1" applyFont="1" applyFill="1" applyBorder="1" applyAlignment="1">
      <alignment horizontal="center"/>
    </xf>
    <xf numFmtId="0" fontId="21" fillId="2" borderId="6" xfId="0" applyFont="1" applyFill="1" applyBorder="1"/>
    <xf numFmtId="0" fontId="14" fillId="2" borderId="9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left"/>
    </xf>
    <xf numFmtId="0" fontId="20" fillId="7" borderId="5" xfId="0" applyFont="1" applyFill="1" applyBorder="1" applyAlignment="1">
      <alignment horizontal="left"/>
    </xf>
    <xf numFmtId="0" fontId="20" fillId="7" borderId="19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14" fillId="2" borderId="4" xfId="0" applyFont="1" applyFill="1" applyBorder="1" applyAlignment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4" fillId="2" borderId="0" xfId="0" applyFont="1" applyFill="1" applyAlignment="1"/>
    <xf numFmtId="0" fontId="20" fillId="2" borderId="0" xfId="0" applyFont="1" applyFill="1" applyBorder="1" applyAlignment="1"/>
    <xf numFmtId="0" fontId="20" fillId="2" borderId="0" xfId="0" applyFont="1" applyFill="1" applyBorder="1" applyAlignment="1">
      <alignment horizontal="center"/>
    </xf>
    <xf numFmtId="44" fontId="20" fillId="2" borderId="0" xfId="1" applyFont="1" applyFill="1" applyBorder="1" applyAlignment="1">
      <alignment horizontal="center"/>
    </xf>
    <xf numFmtId="0" fontId="22" fillId="8" borderId="9" xfId="0" applyFont="1" applyFill="1" applyBorder="1"/>
    <xf numFmtId="0" fontId="14" fillId="8" borderId="5" xfId="0" applyFont="1" applyFill="1" applyBorder="1"/>
    <xf numFmtId="0" fontId="14" fillId="8" borderId="19" xfId="0" applyFont="1" applyFill="1" applyBorder="1"/>
    <xf numFmtId="164" fontId="14" fillId="2" borderId="3" xfId="1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0" fontId="14" fillId="7" borderId="9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center"/>
    </xf>
    <xf numFmtId="0" fontId="23" fillId="7" borderId="5" xfId="0" applyFont="1" applyFill="1" applyBorder="1" applyAlignment="1"/>
    <xf numFmtId="0" fontId="14" fillId="7" borderId="5" xfId="0" applyFont="1" applyFill="1" applyBorder="1" applyAlignment="1"/>
    <xf numFmtId="0" fontId="14" fillId="7" borderId="19" xfId="0" applyFont="1" applyFill="1" applyBorder="1" applyAlignment="1"/>
    <xf numFmtId="0" fontId="14" fillId="2" borderId="20" xfId="0" applyFont="1" applyFill="1" applyBorder="1" applyAlignment="1"/>
    <xf numFmtId="0" fontId="14" fillId="2" borderId="21" xfId="0" applyFont="1" applyFill="1" applyBorder="1" applyAlignment="1"/>
    <xf numFmtId="0" fontId="14" fillId="2" borderId="21" xfId="0" applyFont="1" applyFill="1" applyBorder="1" applyAlignment="1">
      <alignment horizontal="center"/>
    </xf>
    <xf numFmtId="0" fontId="14" fillId="2" borderId="7" xfId="0" applyFont="1" applyFill="1" applyBorder="1" applyAlignment="1"/>
    <xf numFmtId="0" fontId="14" fillId="2" borderId="1" xfId="0" applyFont="1" applyFill="1" applyBorder="1" applyAlignment="1"/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2" borderId="11" xfId="0" applyFont="1" applyFill="1" applyBorder="1" applyAlignment="1"/>
    <xf numFmtId="0" fontId="14" fillId="2" borderId="3" xfId="0" applyFont="1" applyFill="1" applyBorder="1" applyAlignment="1"/>
    <xf numFmtId="0" fontId="14" fillId="2" borderId="20" xfId="0" applyFont="1" applyFill="1" applyBorder="1" applyAlignment="1">
      <alignment horizontal="left"/>
    </xf>
    <xf numFmtId="0" fontId="14" fillId="2" borderId="21" xfId="0" applyFont="1" applyFill="1" applyBorder="1" applyAlignment="1">
      <alignment horizontal="left"/>
    </xf>
    <xf numFmtId="0" fontId="24" fillId="0" borderId="0" xfId="0" applyFont="1" applyFill="1"/>
    <xf numFmtId="0" fontId="25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1" xfId="0" applyFont="1" applyFill="1" applyBorder="1"/>
    <xf numFmtId="0" fontId="24" fillId="0" borderId="2" xfId="0" applyFont="1" applyFill="1" applyBorder="1"/>
    <xf numFmtId="0" fontId="26" fillId="9" borderId="9" xfId="0" applyFont="1" applyFill="1" applyBorder="1"/>
    <xf numFmtId="0" fontId="26" fillId="9" borderId="5" xfId="0" applyFont="1" applyFill="1" applyBorder="1"/>
    <xf numFmtId="0" fontId="27" fillId="9" borderId="5" xfId="0" applyFont="1" applyFill="1" applyBorder="1"/>
    <xf numFmtId="0" fontId="26" fillId="9" borderId="19" xfId="0" applyFont="1" applyFill="1" applyBorder="1"/>
    <xf numFmtId="0" fontId="24" fillId="0" borderId="3" xfId="0" applyFont="1" applyFill="1" applyBorder="1"/>
    <xf numFmtId="0" fontId="28" fillId="9" borderId="5" xfId="0" applyFont="1" applyFill="1" applyBorder="1"/>
    <xf numFmtId="0" fontId="24" fillId="0" borderId="21" xfId="0" applyFont="1" applyFill="1" applyBorder="1"/>
    <xf numFmtId="0" fontId="24" fillId="0" borderId="2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0" fillId="4" borderId="33" xfId="0" applyFill="1" applyBorder="1"/>
    <xf numFmtId="0" fontId="0" fillId="4" borderId="33" xfId="0" applyFill="1" applyBorder="1" applyAlignment="1">
      <alignment horizontal="center"/>
    </xf>
    <xf numFmtId="0" fontId="0" fillId="0" borderId="0" xfId="0" applyFill="1"/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8" fillId="2" borderId="0" xfId="2" quotePrefix="1" applyFill="1" applyBorder="1" applyAlignment="1" applyProtection="1"/>
    <xf numFmtId="0" fontId="0" fillId="0" borderId="0" xfId="0" applyFill="1" applyBorder="1"/>
    <xf numFmtId="0" fontId="0" fillId="2" borderId="21" xfId="0" applyFill="1" applyBorder="1"/>
    <xf numFmtId="0" fontId="8" fillId="2" borderId="0" xfId="2" applyFill="1" applyBorder="1" applyAlignment="1" applyProtection="1"/>
    <xf numFmtId="0" fontId="30" fillId="8" borderId="2" xfId="0" applyFont="1" applyFill="1" applyBorder="1"/>
    <xf numFmtId="0" fontId="0" fillId="8" borderId="0" xfId="0" applyFill="1"/>
    <xf numFmtId="0" fontId="32" fillId="8" borderId="2" xfId="2" applyFont="1" applyFill="1" applyBorder="1" applyAlignment="1" applyProtection="1"/>
    <xf numFmtId="0" fontId="33" fillId="4" borderId="33" xfId="0" applyFont="1" applyFill="1" applyBorder="1"/>
    <xf numFmtId="0" fontId="0" fillId="9" borderId="10" xfId="0" applyFill="1" applyBorder="1"/>
    <xf numFmtId="0" fontId="0" fillId="7" borderId="0" xfId="0" applyFill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9" borderId="10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7" borderId="2" xfId="0" applyFill="1" applyBorder="1"/>
    <xf numFmtId="0" fontId="33" fillId="2" borderId="20" xfId="0" applyFont="1" applyFill="1" applyBorder="1"/>
    <xf numFmtId="0" fontId="33" fillId="2" borderId="21" xfId="0" applyFont="1" applyFill="1" applyBorder="1"/>
    <xf numFmtId="0" fontId="30" fillId="2" borderId="21" xfId="0" applyFont="1" applyFill="1" applyBorder="1"/>
    <xf numFmtId="0" fontId="0" fillId="9" borderId="33" xfId="0" applyFill="1" applyBorder="1"/>
    <xf numFmtId="0" fontId="34" fillId="6" borderId="4" xfId="0" applyFont="1" applyFill="1" applyBorder="1"/>
    <xf numFmtId="0" fontId="34" fillId="6" borderId="10" xfId="0" applyFont="1" applyFill="1" applyBorder="1"/>
    <xf numFmtId="0" fontId="34" fillId="6" borderId="3" xfId="0" applyFont="1" applyFill="1" applyBorder="1"/>
    <xf numFmtId="0" fontId="34" fillId="6" borderId="0" xfId="0" applyFont="1" applyFill="1" applyBorder="1"/>
    <xf numFmtId="0" fontId="34" fillId="9" borderId="33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4" fillId="0" borderId="3" xfId="0" applyFont="1" applyFill="1" applyBorder="1"/>
    <xf numFmtId="0" fontId="0" fillId="0" borderId="11" xfId="0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0" fillId="0" borderId="21" xfId="0" applyFill="1" applyBorder="1"/>
    <xf numFmtId="0" fontId="0" fillId="0" borderId="7" xfId="0" applyFill="1" applyBorder="1"/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36" fillId="0" borderId="0" xfId="0" applyFont="1" applyFill="1" applyBorder="1"/>
    <xf numFmtId="0" fontId="9" fillId="0" borderId="0" xfId="0" applyFont="1" applyFill="1" applyBorder="1"/>
    <xf numFmtId="44" fontId="9" fillId="0" borderId="0" xfId="0" applyNumberFormat="1" applyFont="1" applyFill="1" applyAlignment="1">
      <alignment horizontal="left"/>
    </xf>
    <xf numFmtId="0" fontId="9" fillId="9" borderId="10" xfId="0" applyFont="1" applyFill="1" applyBorder="1"/>
    <xf numFmtId="0" fontId="9" fillId="0" borderId="0" xfId="0" applyFont="1"/>
    <xf numFmtId="0" fontId="0" fillId="9" borderId="6" xfId="0" applyFill="1" applyBorder="1"/>
    <xf numFmtId="8" fontId="4" fillId="0" borderId="0" xfId="0" applyNumberFormat="1" applyFont="1" applyFill="1" applyBorder="1"/>
    <xf numFmtId="0" fontId="0" fillId="0" borderId="5" xfId="0" applyFill="1" applyBorder="1"/>
    <xf numFmtId="0" fontId="9" fillId="0" borderId="3" xfId="0" applyFont="1" applyFill="1" applyBorder="1"/>
    <xf numFmtId="0" fontId="5" fillId="0" borderId="1" xfId="0" applyFont="1" applyFill="1" applyBorder="1"/>
    <xf numFmtId="0" fontId="0" fillId="0" borderId="1" xfId="0" applyFill="1" applyBorder="1"/>
    <xf numFmtId="0" fontId="4" fillId="0" borderId="4" xfId="0" applyFont="1" applyFill="1" applyBorder="1"/>
    <xf numFmtId="8" fontId="4" fillId="0" borderId="2" xfId="0" applyNumberFormat="1" applyFont="1" applyFill="1" applyBorder="1"/>
    <xf numFmtId="0" fontId="5" fillId="0" borderId="20" xfId="0" applyFont="1" applyFill="1" applyBorder="1"/>
    <xf numFmtId="0" fontId="0" fillId="0" borderId="20" xfId="0" applyFill="1" applyBorder="1"/>
    <xf numFmtId="0" fontId="4" fillId="0" borderId="7" xfId="0" applyFont="1" applyFill="1" applyBorder="1"/>
    <xf numFmtId="8" fontId="4" fillId="0" borderId="21" xfId="0" applyNumberFormat="1" applyFont="1" applyFill="1" applyBorder="1"/>
    <xf numFmtId="0" fontId="5" fillId="0" borderId="3" xfId="0" applyFont="1" applyFill="1" applyBorder="1"/>
    <xf numFmtId="0" fontId="2" fillId="0" borderId="9" xfId="0" applyFont="1" applyFill="1" applyBorder="1"/>
    <xf numFmtId="0" fontId="2" fillId="0" borderId="3" xfId="0" applyFont="1" applyFill="1" applyBorder="1"/>
    <xf numFmtId="0" fontId="5" fillId="0" borderId="21" xfId="0" applyFont="1" applyFill="1" applyBorder="1"/>
    <xf numFmtId="0" fontId="37" fillId="0" borderId="0" xfId="0" applyFont="1" applyFill="1" applyBorder="1"/>
    <xf numFmtId="0" fontId="39" fillId="0" borderId="3" xfId="0" applyFont="1" applyFill="1" applyBorder="1"/>
    <xf numFmtId="0" fontId="0" fillId="9" borderId="0" xfId="0" applyFill="1" applyBorder="1"/>
    <xf numFmtId="0" fontId="0" fillId="2" borderId="0" xfId="0" applyFill="1" applyBorder="1" applyAlignment="1">
      <alignment horizontal="center"/>
    </xf>
    <xf numFmtId="0" fontId="30" fillId="8" borderId="9" xfId="2" applyFont="1" applyFill="1" applyBorder="1" applyAlignment="1" applyProtection="1"/>
    <xf numFmtId="0" fontId="40" fillId="8" borderId="9" xfId="2" applyFont="1" applyFill="1" applyBorder="1" applyAlignment="1" applyProtection="1"/>
    <xf numFmtId="0" fontId="30" fillId="0" borderId="5" xfId="0" applyFont="1" applyFill="1" applyBorder="1"/>
    <xf numFmtId="0" fontId="35" fillId="8" borderId="2" xfId="0" applyFont="1" applyFill="1" applyBorder="1"/>
    <xf numFmtId="0" fontId="33" fillId="8" borderId="2" xfId="0" applyFont="1" applyFill="1" applyBorder="1"/>
    <xf numFmtId="0" fontId="33" fillId="8" borderId="19" xfId="0" applyFont="1" applyFill="1" applyBorder="1"/>
    <xf numFmtId="0" fontId="30" fillId="8" borderId="20" xfId="0" applyFont="1" applyFill="1" applyBorder="1"/>
    <xf numFmtId="0" fontId="30" fillId="8" borderId="7" xfId="0" applyFont="1" applyFill="1" applyBorder="1"/>
    <xf numFmtId="0" fontId="30" fillId="8" borderId="6" xfId="0" applyFont="1" applyFill="1" applyBorder="1"/>
    <xf numFmtId="0" fontId="30" fillId="8" borderId="0" xfId="0" applyFont="1" applyFill="1" applyBorder="1"/>
    <xf numFmtId="0" fontId="30" fillId="8" borderId="9" xfId="0" applyFont="1" applyFill="1" applyBorder="1"/>
    <xf numFmtId="0" fontId="30" fillId="8" borderId="5" xfId="0" applyFont="1" applyFill="1" applyBorder="1"/>
    <xf numFmtId="0" fontId="30" fillId="8" borderId="19" xfId="0" applyFont="1" applyFill="1" applyBorder="1"/>
    <xf numFmtId="0" fontId="30" fillId="8" borderId="21" xfId="0" applyFont="1" applyFill="1" applyBorder="1"/>
    <xf numFmtId="0" fontId="0" fillId="9" borderId="3" xfId="0" applyFill="1" applyBorder="1"/>
    <xf numFmtId="0" fontId="0" fillId="10" borderId="21" xfId="0" applyFill="1" applyBorder="1"/>
    <xf numFmtId="0" fontId="30" fillId="8" borderId="10" xfId="0" applyFont="1" applyFill="1" applyBorder="1"/>
    <xf numFmtId="0" fontId="30" fillId="8" borderId="11" xfId="0" applyFont="1" applyFill="1" applyBorder="1" applyAlignment="1">
      <alignment horizontal="center"/>
    </xf>
    <xf numFmtId="0" fontId="33" fillId="8" borderId="0" xfId="0" applyFont="1" applyFill="1"/>
    <xf numFmtId="0" fontId="33" fillId="8" borderId="3" xfId="0" applyFont="1" applyFill="1" applyBorder="1"/>
    <xf numFmtId="0" fontId="33" fillId="8" borderId="0" xfId="0" applyFont="1" applyFill="1" applyBorder="1"/>
    <xf numFmtId="0" fontId="33" fillId="8" borderId="11" xfId="0" applyFont="1" applyFill="1" applyBorder="1"/>
    <xf numFmtId="0" fontId="30" fillId="8" borderId="3" xfId="0" applyFont="1" applyFill="1" applyBorder="1"/>
    <xf numFmtId="0" fontId="30" fillId="8" borderId="5" xfId="0" applyFont="1" applyFill="1" applyBorder="1" applyAlignment="1">
      <alignment horizontal="center"/>
    </xf>
    <xf numFmtId="0" fontId="30" fillId="8" borderId="8" xfId="0" applyFont="1" applyFill="1" applyBorder="1" applyAlignment="1">
      <alignment horizontal="center"/>
    </xf>
    <xf numFmtId="0" fontId="33" fillId="8" borderId="5" xfId="0" applyFont="1" applyFill="1" applyBorder="1"/>
    <xf numFmtId="0" fontId="35" fillId="9" borderId="0" xfId="0" applyFont="1" applyFill="1" applyAlignment="1">
      <alignment horizontal="center"/>
    </xf>
    <xf numFmtId="0" fontId="35" fillId="9" borderId="10" xfId="0" applyFont="1" applyFill="1" applyBorder="1" applyAlignment="1">
      <alignment horizontal="center"/>
    </xf>
    <xf numFmtId="0" fontId="35" fillId="9" borderId="33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33" fillId="9" borderId="1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right"/>
    </xf>
    <xf numFmtId="0" fontId="33" fillId="9" borderId="3" xfId="0" applyFont="1" applyFill="1" applyBorder="1" applyAlignment="1">
      <alignment horizontal="center"/>
    </xf>
    <xf numFmtId="0" fontId="35" fillId="9" borderId="8" xfId="0" applyFont="1" applyFill="1" applyBorder="1" applyAlignment="1">
      <alignment horizontal="right"/>
    </xf>
    <xf numFmtId="14" fontId="0" fillId="2" borderId="0" xfId="0" applyNumberFormat="1" applyFill="1" applyAlignment="1">
      <alignment horizontal="left"/>
    </xf>
    <xf numFmtId="0" fontId="35" fillId="9" borderId="1" xfId="0" applyFont="1" applyFill="1" applyBorder="1" applyAlignment="1">
      <alignment horizontal="right"/>
    </xf>
    <xf numFmtId="14" fontId="0" fillId="2" borderId="2" xfId="0" applyNumberFormat="1" applyFill="1" applyBorder="1" applyAlignment="1">
      <alignment horizontal="left"/>
    </xf>
    <xf numFmtId="0" fontId="35" fillId="9" borderId="3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35" fillId="9" borderId="6" xfId="0" applyFont="1" applyFill="1" applyBorder="1"/>
    <xf numFmtId="0" fontId="35" fillId="9" borderId="20" xfId="0" applyFont="1" applyFill="1" applyBorder="1"/>
    <xf numFmtId="0" fontId="35" fillId="9" borderId="1" xfId="0" applyFont="1" applyFill="1" applyBorder="1"/>
    <xf numFmtId="0" fontId="0" fillId="3" borderId="2" xfId="0" applyFill="1" applyBorder="1"/>
    <xf numFmtId="0" fontId="35" fillId="9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35" fillId="9" borderId="3" xfId="0" applyFont="1" applyFill="1" applyBorder="1"/>
    <xf numFmtId="0" fontId="0" fillId="0" borderId="0" xfId="0" applyBorder="1"/>
    <xf numFmtId="0" fontId="35" fillId="9" borderId="0" xfId="0" applyFont="1" applyFill="1" applyBorder="1" applyAlignment="1">
      <alignment horizontal="right"/>
    </xf>
    <xf numFmtId="0" fontId="0" fillId="0" borderId="21" xfId="0" applyBorder="1"/>
    <xf numFmtId="0" fontId="35" fillId="9" borderId="21" xfId="0" applyFont="1" applyFill="1" applyBorder="1" applyAlignment="1">
      <alignment horizontal="right"/>
    </xf>
    <xf numFmtId="0" fontId="0" fillId="2" borderId="21" xfId="0" applyFill="1" applyBorder="1" applyAlignment="1">
      <alignment horizontal="left"/>
    </xf>
    <xf numFmtId="0" fontId="35" fillId="9" borderId="33" xfId="0" applyFont="1" applyFill="1" applyBorder="1"/>
    <xf numFmtId="0" fontId="0" fillId="11" borderId="2" xfId="0" applyFill="1" applyBorder="1"/>
    <xf numFmtId="0" fontId="0" fillId="11" borderId="21" xfId="0" applyFill="1" applyBorder="1"/>
    <xf numFmtId="14" fontId="0" fillId="2" borderId="21" xfId="0" applyNumberFormat="1" applyFill="1" applyBorder="1" applyAlignment="1">
      <alignment horizontal="left"/>
    </xf>
    <xf numFmtId="0" fontId="33" fillId="9" borderId="20" xfId="0" applyFont="1" applyFill="1" applyBorder="1" applyAlignment="1">
      <alignment horizontal="center"/>
    </xf>
    <xf numFmtId="0" fontId="0" fillId="0" borderId="10" xfId="0" applyBorder="1"/>
    <xf numFmtId="0" fontId="45" fillId="0" borderId="0" xfId="0" applyFont="1"/>
    <xf numFmtId="0" fontId="9" fillId="6" borderId="20" xfId="0" applyFont="1" applyFill="1" applyBorder="1"/>
    <xf numFmtId="0" fontId="46" fillId="6" borderId="21" xfId="0" applyFont="1" applyFill="1" applyBorder="1"/>
    <xf numFmtId="0" fontId="47" fillId="6" borderId="21" xfId="0" applyFont="1" applyFill="1" applyBorder="1" applyAlignment="1">
      <alignment horizontal="center"/>
    </xf>
    <xf numFmtId="0" fontId="9" fillId="6" borderId="7" xfId="0" applyFont="1" applyFill="1" applyBorder="1"/>
    <xf numFmtId="0" fontId="46" fillId="0" borderId="0" xfId="0" applyFont="1"/>
    <xf numFmtId="49" fontId="8" fillId="2" borderId="14" xfId="2" applyNumberFormat="1" applyFill="1" applyBorder="1" applyAlignment="1" applyProtection="1">
      <alignment horizontal="center"/>
    </xf>
    <xf numFmtId="49" fontId="8" fillId="2" borderId="34" xfId="2" applyNumberFormat="1" applyFill="1" applyBorder="1" applyAlignment="1" applyProtection="1">
      <alignment horizontal="center"/>
    </xf>
    <xf numFmtId="0" fontId="17" fillId="2" borderId="8" xfId="0" applyFont="1" applyFill="1" applyBorder="1" applyAlignment="1">
      <alignment horizontal="center"/>
    </xf>
    <xf numFmtId="0" fontId="8" fillId="2" borderId="2" xfId="2" quotePrefix="1" applyFill="1" applyBorder="1" applyAlignment="1" applyProtection="1"/>
    <xf numFmtId="0" fontId="8" fillId="2" borderId="0" xfId="2" applyFill="1" applyBorder="1" applyAlignment="1" applyProtection="1">
      <alignment horizontal="center"/>
    </xf>
    <xf numFmtId="0" fontId="8" fillId="2" borderId="0" xfId="2" applyFill="1" applyAlignment="1" applyProtection="1"/>
    <xf numFmtId="44" fontId="5" fillId="2" borderId="0" xfId="1" applyFont="1" applyFill="1" applyBorder="1" applyAlignment="1">
      <alignment horizontal="left"/>
    </xf>
    <xf numFmtId="0" fontId="8" fillId="5" borderId="21" xfId="2" applyFill="1" applyBorder="1" applyAlignment="1" applyProtection="1"/>
    <xf numFmtId="0" fontId="9" fillId="2" borderId="8" xfId="0" applyFont="1" applyFill="1" applyBorder="1"/>
    <xf numFmtId="0" fontId="48" fillId="2" borderId="9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4" fillId="2" borderId="0" xfId="0" applyFont="1" applyFill="1" applyBorder="1"/>
    <xf numFmtId="0" fontId="35" fillId="9" borderId="5" xfId="0" applyFont="1" applyFill="1" applyBorder="1"/>
    <xf numFmtId="0" fontId="35" fillId="9" borderId="19" xfId="0" applyFont="1" applyFill="1" applyBorder="1"/>
    <xf numFmtId="0" fontId="49" fillId="9" borderId="5" xfId="0" applyFont="1" applyFill="1" applyBorder="1"/>
    <xf numFmtId="0" fontId="49" fillId="9" borderId="19" xfId="0" applyFont="1" applyFill="1" applyBorder="1"/>
    <xf numFmtId="0" fontId="33" fillId="9" borderId="19" xfId="0" applyFont="1" applyFill="1" applyBorder="1"/>
    <xf numFmtId="0" fontId="58" fillId="9" borderId="5" xfId="0" applyFont="1" applyFill="1" applyBorder="1"/>
    <xf numFmtId="0" fontId="59" fillId="9" borderId="19" xfId="0" applyFont="1" applyFill="1" applyBorder="1"/>
    <xf numFmtId="0" fontId="58" fillId="9" borderId="19" xfId="0" applyFont="1" applyFill="1" applyBorder="1"/>
    <xf numFmtId="0" fontId="58" fillId="9" borderId="9" xfId="0" applyFont="1" applyFill="1" applyBorder="1"/>
    <xf numFmtId="0" fontId="0" fillId="9" borderId="5" xfId="0" applyFill="1" applyBorder="1"/>
    <xf numFmtId="0" fontId="0" fillId="9" borderId="19" xfId="0" applyFill="1" applyBorder="1"/>
    <xf numFmtId="0" fontId="59" fillId="9" borderId="5" xfId="0" applyFont="1" applyFill="1" applyBorder="1"/>
    <xf numFmtId="0" fontId="60" fillId="9" borderId="10" xfId="0" applyFont="1" applyFill="1" applyBorder="1"/>
    <xf numFmtId="0" fontId="61" fillId="9" borderId="9" xfId="0" applyFont="1" applyFill="1" applyBorder="1"/>
    <xf numFmtId="0" fontId="61" fillId="9" borderId="21" xfId="0" applyFont="1" applyFill="1" applyBorder="1"/>
    <xf numFmtId="0" fontId="62" fillId="9" borderId="5" xfId="2" quotePrefix="1" applyFont="1" applyFill="1" applyBorder="1" applyAlignment="1" applyProtection="1"/>
    <xf numFmtId="0" fontId="62" fillId="9" borderId="5" xfId="2" applyFont="1" applyFill="1" applyBorder="1" applyAlignment="1" applyProtection="1">
      <alignment horizontal="center"/>
    </xf>
    <xf numFmtId="0" fontId="61" fillId="9" borderId="19" xfId="0" applyFont="1" applyFill="1" applyBorder="1"/>
    <xf numFmtId="0" fontId="58" fillId="9" borderId="2" xfId="0" applyFont="1" applyFill="1" applyBorder="1"/>
    <xf numFmtId="0" fontId="58" fillId="9" borderId="4" xfId="0" applyFont="1" applyFill="1" applyBorder="1"/>
    <xf numFmtId="0" fontId="58" fillId="9" borderId="21" xfId="0" applyFont="1" applyFill="1" applyBorder="1"/>
    <xf numFmtId="0" fontId="58" fillId="9" borderId="7" xfId="0" applyFont="1" applyFill="1" applyBorder="1"/>
    <xf numFmtId="0" fontId="60" fillId="9" borderId="19" xfId="0" applyFont="1" applyFill="1" applyBorder="1"/>
    <xf numFmtId="0" fontId="60" fillId="9" borderId="5" xfId="0" applyFont="1" applyFill="1" applyBorder="1"/>
    <xf numFmtId="0" fontId="63" fillId="0" borderId="9" xfId="2" applyFont="1" applyFill="1" applyBorder="1" applyAlignment="1" applyProtection="1"/>
    <xf numFmtId="0" fontId="63" fillId="0" borderId="5" xfId="2" applyFont="1" applyFill="1" applyBorder="1" applyAlignment="1" applyProtection="1"/>
    <xf numFmtId="0" fontId="63" fillId="0" borderId="19" xfId="2" applyFont="1" applyFill="1" applyBorder="1" applyAlignment="1" applyProtection="1"/>
    <xf numFmtId="0" fontId="63" fillId="0" borderId="35" xfId="2" applyFont="1" applyFill="1" applyBorder="1" applyAlignment="1" applyProtection="1"/>
    <xf numFmtId="0" fontId="63" fillId="0" borderId="18" xfId="2" applyFont="1" applyFill="1" applyBorder="1" applyAlignment="1" applyProtection="1"/>
    <xf numFmtId="0" fontId="63" fillId="0" borderId="15" xfId="2" applyFont="1" applyFill="1" applyBorder="1" applyAlignment="1" applyProtection="1"/>
    <xf numFmtId="0" fontId="63" fillId="0" borderId="5" xfId="2" quotePrefix="1" applyFont="1" applyFill="1" applyBorder="1" applyAlignment="1" applyProtection="1"/>
    <xf numFmtId="0" fontId="63" fillId="0" borderId="19" xfId="2" quotePrefix="1" applyFont="1" applyFill="1" applyBorder="1" applyAlignment="1" applyProtection="1">
      <alignment horizontal="center"/>
    </xf>
    <xf numFmtId="0" fontId="63" fillId="0" borderId="19" xfId="2" applyFont="1" applyFill="1" applyBorder="1" applyAlignment="1" applyProtection="1">
      <alignment horizontal="center"/>
    </xf>
    <xf numFmtId="0" fontId="63" fillId="0" borderId="9" xfId="2" applyFont="1" applyBorder="1" applyAlignment="1" applyProtection="1"/>
    <xf numFmtId="0" fontId="63" fillId="0" borderId="5" xfId="2" applyFont="1" applyBorder="1" applyAlignment="1" applyProtection="1"/>
    <xf numFmtId="0" fontId="63" fillId="0" borderId="19" xfId="2" applyFont="1" applyBorder="1" applyAlignment="1" applyProtection="1"/>
    <xf numFmtId="14" fontId="14" fillId="2" borderId="0" xfId="0" applyNumberFormat="1" applyFont="1" applyFill="1" applyBorder="1" applyAlignment="1"/>
    <xf numFmtId="0" fontId="64" fillId="9" borderId="1" xfId="0" applyFont="1" applyFill="1" applyBorder="1"/>
    <xf numFmtId="0" fontId="65" fillId="9" borderId="1" xfId="0" applyFont="1" applyFill="1" applyBorder="1"/>
    <xf numFmtId="0" fontId="64" fillId="9" borderId="3" xfId="0" applyFont="1" applyFill="1" applyBorder="1"/>
    <xf numFmtId="0" fontId="65" fillId="9" borderId="3" xfId="0" applyFont="1" applyFill="1" applyBorder="1"/>
    <xf numFmtId="164" fontId="64" fillId="9" borderId="1" xfId="1" applyNumberFormat="1" applyFont="1" applyFill="1" applyBorder="1" applyAlignment="1">
      <alignment horizontal="center"/>
    </xf>
    <xf numFmtId="164" fontId="64" fillId="9" borderId="2" xfId="1" applyNumberFormat="1" applyFont="1" applyFill="1" applyBorder="1" applyAlignment="1">
      <alignment horizontal="center"/>
    </xf>
    <xf numFmtId="164" fontId="14" fillId="2" borderId="26" xfId="1" applyNumberFormat="1" applyFont="1" applyFill="1" applyBorder="1" applyAlignment="1">
      <alignment horizontal="center"/>
    </xf>
    <xf numFmtId="164" fontId="14" fillId="2" borderId="36" xfId="1" applyNumberFormat="1" applyFont="1" applyFill="1" applyBorder="1" applyAlignment="1">
      <alignment horizontal="center"/>
    </xf>
    <xf numFmtId="44" fontId="64" fillId="9" borderId="3" xfId="1" applyFont="1" applyFill="1" applyBorder="1"/>
    <xf numFmtId="164" fontId="14" fillId="2" borderId="37" xfId="1" applyNumberFormat="1" applyFont="1" applyFill="1" applyBorder="1" applyAlignment="1">
      <alignment horizontal="center"/>
    </xf>
    <xf numFmtId="164" fontId="14" fillId="2" borderId="38" xfId="1" applyNumberFormat="1" applyFont="1" applyFill="1" applyBorder="1" applyAlignment="1">
      <alignment horizontal="center"/>
    </xf>
    <xf numFmtId="0" fontId="0" fillId="0" borderId="16" xfId="0" applyBorder="1"/>
    <xf numFmtId="0" fontId="64" fillId="9" borderId="3" xfId="0" applyFont="1" applyFill="1" applyBorder="1" applyAlignment="1">
      <alignment horizontal="left"/>
    </xf>
    <xf numFmtId="0" fontId="65" fillId="9" borderId="33" xfId="0" applyFont="1" applyFill="1" applyBorder="1"/>
    <xf numFmtId="0" fontId="65" fillId="9" borderId="10" xfId="0" applyFont="1" applyFill="1" applyBorder="1"/>
    <xf numFmtId="0" fontId="64" fillId="9" borderId="10" xfId="0" applyFont="1" applyFill="1" applyBorder="1" applyAlignment="1">
      <alignment horizontal="left"/>
    </xf>
    <xf numFmtId="44" fontId="64" fillId="9" borderId="6" xfId="1" applyFont="1" applyFill="1" applyBorder="1"/>
    <xf numFmtId="0" fontId="66" fillId="2" borderId="0" xfId="0" applyFont="1" applyFill="1" applyBorder="1"/>
    <xf numFmtId="44" fontId="66" fillId="2" borderId="0" xfId="1" applyFont="1" applyFill="1" applyBorder="1"/>
    <xf numFmtId="0" fontId="50" fillId="2" borderId="0" xfId="2" applyFont="1" applyFill="1" applyAlignment="1" applyProtection="1"/>
    <xf numFmtId="0" fontId="51" fillId="5" borderId="20" xfId="2" applyFont="1" applyFill="1" applyBorder="1" applyAlignment="1" applyProtection="1"/>
    <xf numFmtId="0" fontId="67" fillId="12" borderId="1" xfId="0" applyFont="1" applyFill="1" applyBorder="1" applyAlignment="1">
      <alignment horizontal="center"/>
    </xf>
    <xf numFmtId="0" fontId="67" fillId="12" borderId="5" xfId="0" applyFont="1" applyFill="1" applyBorder="1" applyAlignment="1">
      <alignment horizontal="center"/>
    </xf>
    <xf numFmtId="0" fontId="67" fillId="12" borderId="9" xfId="0" applyFont="1" applyFill="1" applyBorder="1" applyAlignment="1">
      <alignment horizontal="center"/>
    </xf>
    <xf numFmtId="0" fontId="64" fillId="12" borderId="19" xfId="0" applyFont="1" applyFill="1" applyBorder="1"/>
    <xf numFmtId="0" fontId="66" fillId="2" borderId="0" xfId="0" applyFont="1" applyFill="1" applyBorder="1" applyAlignment="1">
      <alignment horizontal="center"/>
    </xf>
    <xf numFmtId="0" fontId="64" fillId="2" borderId="0" xfId="0" applyNumberFormat="1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/>
    </xf>
    <xf numFmtId="44" fontId="66" fillId="2" borderId="0" xfId="1" applyFont="1" applyFill="1" applyBorder="1" applyAlignment="1">
      <alignment horizontal="right"/>
    </xf>
    <xf numFmtId="0" fontId="15" fillId="5" borderId="9" xfId="0" applyFont="1" applyFill="1" applyBorder="1"/>
    <xf numFmtId="0" fontId="3" fillId="2" borderId="0" xfId="2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44" fontId="14" fillId="2" borderId="0" xfId="1" applyFont="1" applyFill="1" applyBorder="1" applyAlignment="1">
      <alignment horizontal="right"/>
    </xf>
    <xf numFmtId="0" fontId="14" fillId="0" borderId="8" xfId="0" applyFont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3" xfId="0" applyFont="1" applyFill="1" applyBorder="1"/>
    <xf numFmtId="0" fontId="15" fillId="5" borderId="33" xfId="0" applyFont="1" applyFill="1" applyBorder="1"/>
    <xf numFmtId="0" fontId="17" fillId="2" borderId="3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4" fontId="5" fillId="0" borderId="0" xfId="1" applyFont="1" applyFill="1" applyBorder="1" applyAlignment="1"/>
    <xf numFmtId="0" fontId="2" fillId="2" borderId="39" xfId="0" applyFont="1" applyFill="1" applyBorder="1" applyAlignment="1"/>
    <xf numFmtId="0" fontId="9" fillId="2" borderId="36" xfId="0" applyFont="1" applyFill="1" applyBorder="1" applyAlignment="1">
      <alignment horizontal="center"/>
    </xf>
    <xf numFmtId="0" fontId="9" fillId="2" borderId="36" xfId="0" applyFont="1" applyFill="1" applyBorder="1"/>
    <xf numFmtId="0" fontId="9" fillId="2" borderId="40" xfId="0" applyFont="1" applyFill="1" applyBorder="1" applyAlignment="1">
      <alignment horizontal="center"/>
    </xf>
    <xf numFmtId="0" fontId="2" fillId="2" borderId="25" xfId="2" applyFont="1" applyFill="1" applyBorder="1" applyAlignment="1" applyProtection="1"/>
    <xf numFmtId="44" fontId="5" fillId="2" borderId="27" xfId="1" applyFont="1" applyFill="1" applyBorder="1" applyAlignment="1"/>
    <xf numFmtId="44" fontId="5" fillId="0" borderId="27" xfId="1" applyFont="1" applyFill="1" applyBorder="1" applyAlignment="1"/>
    <xf numFmtId="0" fontId="9" fillId="2" borderId="25" xfId="0" applyFont="1" applyFill="1" applyBorder="1" applyAlignment="1"/>
    <xf numFmtId="0" fontId="9" fillId="2" borderId="28" xfId="0" applyFont="1" applyFill="1" applyBorder="1" applyAlignment="1"/>
    <xf numFmtId="44" fontId="5" fillId="0" borderId="29" xfId="1" applyFont="1" applyFill="1" applyBorder="1" applyAlignment="1"/>
    <xf numFmtId="44" fontId="5" fillId="2" borderId="29" xfId="1" applyFont="1" applyFill="1" applyBorder="1" applyAlignment="1"/>
    <xf numFmtId="44" fontId="5" fillId="2" borderId="30" xfId="1" applyFont="1" applyFill="1" applyBorder="1" applyAlignment="1"/>
    <xf numFmtId="0" fontId="2" fillId="2" borderId="1" xfId="0" applyFont="1" applyFill="1" applyBorder="1"/>
    <xf numFmtId="0" fontId="2" fillId="2" borderId="25" xfId="0" applyFont="1" applyFill="1" applyBorder="1" applyAlignment="1"/>
    <xf numFmtId="0" fontId="9" fillId="2" borderId="27" xfId="0" applyFont="1" applyFill="1" applyBorder="1" applyAlignment="1">
      <alignment horizontal="center"/>
    </xf>
    <xf numFmtId="0" fontId="2" fillId="6" borderId="1" xfId="2" applyNumberFormat="1" applyFont="1" applyFill="1" applyBorder="1" applyAlignment="1" applyProtection="1">
      <alignment horizontal="left"/>
    </xf>
    <xf numFmtId="0" fontId="2" fillId="6" borderId="2" xfId="2" applyNumberFormat="1" applyFont="1" applyFill="1" applyBorder="1" applyAlignment="1" applyProtection="1">
      <alignment horizontal="center"/>
    </xf>
    <xf numFmtId="0" fontId="2" fillId="6" borderId="4" xfId="2" applyNumberFormat="1" applyFont="1" applyFill="1" applyBorder="1" applyAlignment="1" applyProtection="1">
      <alignment horizontal="center"/>
    </xf>
    <xf numFmtId="0" fontId="2" fillId="6" borderId="3" xfId="2" applyNumberFormat="1" applyFont="1" applyFill="1" applyBorder="1" applyAlignment="1" applyProtection="1">
      <alignment horizontal="left"/>
    </xf>
    <xf numFmtId="0" fontId="2" fillId="6" borderId="0" xfId="2" applyNumberFormat="1" applyFont="1" applyFill="1" applyBorder="1" applyAlignment="1" applyProtection="1">
      <alignment horizontal="center"/>
    </xf>
    <xf numFmtId="0" fontId="2" fillId="6" borderId="11" xfId="2" applyNumberFormat="1" applyFont="1" applyFill="1" applyBorder="1" applyAlignment="1" applyProtection="1">
      <alignment horizontal="center"/>
    </xf>
    <xf numFmtId="0" fontId="2" fillId="6" borderId="20" xfId="2" applyNumberFormat="1" applyFont="1" applyFill="1" applyBorder="1" applyAlignment="1" applyProtection="1">
      <alignment horizontal="left"/>
    </xf>
    <xf numFmtId="0" fontId="2" fillId="6" borderId="21" xfId="2" applyNumberFormat="1" applyFont="1" applyFill="1" applyBorder="1" applyAlignment="1" applyProtection="1">
      <alignment horizontal="center"/>
    </xf>
    <xf numFmtId="0" fontId="2" fillId="6" borderId="7" xfId="2" applyNumberFormat="1" applyFont="1" applyFill="1" applyBorder="1" applyAlignment="1" applyProtection="1">
      <alignment horizontal="center"/>
    </xf>
    <xf numFmtId="0" fontId="68" fillId="0" borderId="0" xfId="0" applyFont="1"/>
    <xf numFmtId="0" fontId="43" fillId="2" borderId="0" xfId="0" applyFont="1" applyFill="1" applyBorder="1"/>
    <xf numFmtId="0" fontId="3" fillId="2" borderId="2" xfId="2" quotePrefix="1" applyFont="1" applyFill="1" applyBorder="1" applyAlignment="1" applyProtection="1"/>
    <xf numFmtId="0" fontId="3" fillId="2" borderId="0" xfId="2" applyFont="1" applyFill="1" applyBorder="1" applyAlignment="1" applyProtection="1"/>
    <xf numFmtId="0" fontId="3" fillId="2" borderId="1" xfId="2" quotePrefix="1" applyFont="1" applyFill="1" applyBorder="1" applyAlignment="1" applyProtection="1"/>
    <xf numFmtId="0" fontId="3" fillId="2" borderId="2" xfId="2" applyFont="1" applyFill="1" applyBorder="1" applyAlignment="1" applyProtection="1"/>
    <xf numFmtId="0" fontId="3" fillId="2" borderId="4" xfId="2" applyFont="1" applyFill="1" applyBorder="1" applyAlignment="1" applyProtection="1"/>
    <xf numFmtId="0" fontId="3" fillId="2" borderId="3" xfId="2" applyFont="1" applyFill="1" applyBorder="1" applyAlignment="1" applyProtection="1"/>
    <xf numFmtId="0" fontId="3" fillId="0" borderId="0" xfId="2" applyFont="1" applyBorder="1" applyAlignment="1" applyProtection="1"/>
    <xf numFmtId="0" fontId="3" fillId="2" borderId="11" xfId="2" applyFont="1" applyFill="1" applyBorder="1" applyAlignment="1" applyProtection="1"/>
    <xf numFmtId="0" fontId="3" fillId="2" borderId="20" xfId="2" applyFont="1" applyFill="1" applyBorder="1" applyAlignment="1" applyProtection="1"/>
    <xf numFmtId="0" fontId="3" fillId="2" borderId="21" xfId="2" applyFont="1" applyFill="1" applyBorder="1" applyAlignment="1" applyProtection="1">
      <alignment horizontal="left"/>
    </xf>
    <xf numFmtId="0" fontId="3" fillId="2" borderId="21" xfId="2" applyFont="1" applyFill="1" applyBorder="1" applyAlignment="1" applyProtection="1">
      <alignment horizontal="right"/>
    </xf>
    <xf numFmtId="0" fontId="3" fillId="2" borderId="7" xfId="2" applyFont="1" applyFill="1" applyBorder="1" applyAlignment="1" applyProtection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4" fillId="0" borderId="1" xfId="0" applyFont="1" applyFill="1" applyBorder="1"/>
    <xf numFmtId="0" fontId="14" fillId="0" borderId="2" xfId="0" applyFont="1" applyFill="1" applyBorder="1"/>
    <xf numFmtId="0" fontId="14" fillId="0" borderId="4" xfId="0" applyFont="1" applyFill="1" applyBorder="1"/>
    <xf numFmtId="0" fontId="14" fillId="0" borderId="3" xfId="0" applyFont="1" applyFill="1" applyBorder="1"/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15" fillId="0" borderId="3" xfId="0" applyFont="1" applyFill="1" applyBorder="1"/>
    <xf numFmtId="0" fontId="15" fillId="5" borderId="20" xfId="0" applyFont="1" applyFill="1" applyBorder="1" applyAlignment="1">
      <alignment horizontal="left"/>
    </xf>
    <xf numFmtId="0" fontId="14" fillId="5" borderId="21" xfId="0" applyFont="1" applyFill="1" applyBorder="1"/>
    <xf numFmtId="0" fontId="14" fillId="5" borderId="7" xfId="0" applyFont="1" applyFill="1" applyBorder="1"/>
    <xf numFmtId="0" fontId="64" fillId="12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20" fillId="0" borderId="0" xfId="0" applyFont="1" applyFill="1" applyBorder="1" applyAlignment="1"/>
    <xf numFmtId="0" fontId="64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20" fillId="0" borderId="0" xfId="0" applyFont="1" applyFill="1" applyBorder="1"/>
    <xf numFmtId="7" fontId="14" fillId="0" borderId="0" xfId="1" applyNumberFormat="1" applyFont="1" applyFill="1" applyBorder="1" applyAlignment="1">
      <alignment horizontal="center"/>
    </xf>
    <xf numFmtId="0" fontId="14" fillId="2" borderId="9" xfId="0" applyFont="1" applyFill="1" applyBorder="1"/>
    <xf numFmtId="0" fontId="14" fillId="2" borderId="20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11" xfId="0" applyFont="1" applyFill="1" applyBorder="1"/>
    <xf numFmtId="0" fontId="17" fillId="2" borderId="3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7" fontId="14" fillId="2" borderId="16" xfId="1" applyNumberFormat="1" applyFont="1" applyFill="1" applyBorder="1" applyAlignment="1">
      <alignment horizontal="center"/>
    </xf>
    <xf numFmtId="7" fontId="14" fillId="2" borderId="14" xfId="1" applyNumberFormat="1" applyFont="1" applyFill="1" applyBorder="1" applyAlignment="1">
      <alignment horizontal="center"/>
    </xf>
    <xf numFmtId="0" fontId="64" fillId="12" borderId="1" xfId="0" applyFont="1" applyFill="1" applyBorder="1"/>
    <xf numFmtId="0" fontId="64" fillId="12" borderId="2" xfId="0" applyFont="1" applyFill="1" applyBorder="1"/>
    <xf numFmtId="0" fontId="64" fillId="12" borderId="4" xfId="0" applyFont="1" applyFill="1" applyBorder="1"/>
    <xf numFmtId="0" fontId="64" fillId="12" borderId="3" xfId="0" applyFont="1" applyFill="1" applyBorder="1"/>
    <xf numFmtId="0" fontId="64" fillId="12" borderId="11" xfId="0" applyFont="1" applyFill="1" applyBorder="1"/>
    <xf numFmtId="0" fontId="69" fillId="12" borderId="3" xfId="0" applyFont="1" applyFill="1" applyBorder="1"/>
    <xf numFmtId="0" fontId="64" fillId="12" borderId="20" xfId="0" applyFont="1" applyFill="1" applyBorder="1"/>
    <xf numFmtId="0" fontId="64" fillId="12" borderId="21" xfId="0" applyFont="1" applyFill="1" applyBorder="1"/>
    <xf numFmtId="0" fontId="64" fillId="12" borderId="7" xfId="0" applyFont="1" applyFill="1" applyBorder="1"/>
    <xf numFmtId="0" fontId="15" fillId="2" borderId="6" xfId="0" applyFont="1" applyFill="1" applyBorder="1" applyAlignment="1">
      <alignment horizontal="center"/>
    </xf>
    <xf numFmtId="44" fontId="53" fillId="2" borderId="0" xfId="1" applyFont="1" applyFill="1" applyBorder="1"/>
    <xf numFmtId="44" fontId="70" fillId="2" borderId="0" xfId="1" applyFont="1" applyFill="1" applyBorder="1"/>
    <xf numFmtId="44" fontId="14" fillId="2" borderId="39" xfId="1" applyFont="1" applyFill="1" applyBorder="1"/>
    <xf numFmtId="44" fontId="14" fillId="2" borderId="36" xfId="1" applyFont="1" applyFill="1" applyBorder="1"/>
    <xf numFmtId="44" fontId="14" fillId="2" borderId="40" xfId="1" applyFont="1" applyFill="1" applyBorder="1"/>
    <xf numFmtId="44" fontId="14" fillId="2" borderId="43" xfId="1" applyFont="1" applyFill="1" applyBorder="1"/>
    <xf numFmtId="44" fontId="14" fillId="2" borderId="44" xfId="1" applyFont="1" applyFill="1" applyBorder="1"/>
    <xf numFmtId="44" fontId="14" fillId="2" borderId="45" xfId="1" applyFont="1" applyFill="1" applyBorder="1"/>
    <xf numFmtId="0" fontId="60" fillId="13" borderId="20" xfId="0" applyFont="1" applyFill="1" applyBorder="1"/>
    <xf numFmtId="0" fontId="59" fillId="13" borderId="21" xfId="0" applyFont="1" applyFill="1" applyBorder="1"/>
    <xf numFmtId="0" fontId="60" fillId="13" borderId="21" xfId="0" applyFont="1" applyFill="1" applyBorder="1"/>
    <xf numFmtId="0" fontId="59" fillId="13" borderId="7" xfId="0" applyFont="1" applyFill="1" applyBorder="1"/>
    <xf numFmtId="0" fontId="14" fillId="2" borderId="33" xfId="0" applyFont="1" applyFill="1" applyBorder="1"/>
    <xf numFmtId="0" fontId="14" fillId="2" borderId="10" xfId="0" applyFont="1" applyFill="1" applyBorder="1"/>
    <xf numFmtId="0" fontId="17" fillId="2" borderId="10" xfId="0" applyFont="1" applyFill="1" applyBorder="1" applyAlignment="1">
      <alignment horizontal="center"/>
    </xf>
    <xf numFmtId="0" fontId="14" fillId="2" borderId="6" xfId="0" applyFont="1" applyFill="1" applyBorder="1"/>
    <xf numFmtId="0" fontId="64" fillId="12" borderId="8" xfId="0" applyFont="1" applyFill="1" applyBorder="1"/>
    <xf numFmtId="0" fontId="5" fillId="0" borderId="14" xfId="0" applyFont="1" applyBorder="1"/>
    <xf numFmtId="0" fontId="5" fillId="0" borderId="16" xfId="0" applyFont="1" applyBorder="1"/>
    <xf numFmtId="7" fontId="3" fillId="0" borderId="0" xfId="2" applyNumberFormat="1" applyFont="1" applyFill="1" applyBorder="1" applyAlignment="1" applyProtection="1">
      <alignment horizontal="left"/>
    </xf>
    <xf numFmtId="0" fontId="54" fillId="0" borderId="0" xfId="0" applyFont="1"/>
    <xf numFmtId="0" fontId="5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8" fillId="9" borderId="19" xfId="0" applyFont="1" applyFill="1" applyBorder="1"/>
    <xf numFmtId="0" fontId="63" fillId="0" borderId="46" xfId="2" applyFont="1" applyFill="1" applyBorder="1" applyAlignment="1" applyProtection="1">
      <alignment horizontal="center"/>
    </xf>
    <xf numFmtId="0" fontId="26" fillId="9" borderId="2" xfId="0" applyFont="1" applyFill="1" applyBorder="1"/>
    <xf numFmtId="0" fontId="72" fillId="9" borderId="21" xfId="2" applyFont="1" applyFill="1" applyBorder="1" applyAlignment="1" applyProtection="1">
      <alignment horizontal="center"/>
    </xf>
    <xf numFmtId="0" fontId="62" fillId="9" borderId="21" xfId="2" applyFont="1" applyFill="1" applyBorder="1" applyAlignment="1" applyProtection="1"/>
    <xf numFmtId="0" fontId="63" fillId="2" borderId="0" xfId="2" applyFont="1" applyFill="1" applyBorder="1" applyAlignment="1" applyProtection="1"/>
    <xf numFmtId="0" fontId="26" fillId="2" borderId="1" xfId="0" applyFont="1" applyFill="1" applyBorder="1"/>
    <xf numFmtId="0" fontId="26" fillId="2" borderId="2" xfId="0" applyFont="1" applyFill="1" applyBorder="1"/>
    <xf numFmtId="0" fontId="26" fillId="2" borderId="4" xfId="0" applyFont="1" applyFill="1" applyBorder="1"/>
    <xf numFmtId="0" fontId="63" fillId="2" borderId="3" xfId="2" applyFont="1" applyFill="1" applyBorder="1" applyAlignment="1" applyProtection="1"/>
    <xf numFmtId="0" fontId="63" fillId="2" borderId="11" xfId="2" applyFont="1" applyFill="1" applyBorder="1" applyAlignment="1" applyProtection="1"/>
    <xf numFmtId="0" fontId="63" fillId="2" borderId="20" xfId="2" applyFont="1" applyFill="1" applyBorder="1" applyAlignment="1" applyProtection="1"/>
    <xf numFmtId="0" fontId="63" fillId="2" borderId="21" xfId="2" applyFont="1" applyFill="1" applyBorder="1" applyAlignment="1" applyProtection="1"/>
    <xf numFmtId="0" fontId="63" fillId="2" borderId="7" xfId="2" applyFont="1" applyFill="1" applyBorder="1" applyAlignment="1" applyProtection="1"/>
    <xf numFmtId="0" fontId="0" fillId="2" borderId="1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11" xfId="0" applyFill="1" applyBorder="1"/>
    <xf numFmtId="0" fontId="52" fillId="2" borderId="0" xfId="2" applyFont="1" applyFill="1" applyBorder="1" applyAlignment="1" applyProtection="1"/>
    <xf numFmtId="0" fontId="73" fillId="2" borderId="0" xfId="0" applyFont="1" applyFill="1" applyBorder="1"/>
    <xf numFmtId="0" fontId="0" fillId="2" borderId="20" xfId="0" applyFill="1" applyBorder="1"/>
    <xf numFmtId="0" fontId="0" fillId="2" borderId="7" xfId="0" applyFill="1" applyBorder="1"/>
    <xf numFmtId="0" fontId="9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2" borderId="20" xfId="0" applyFont="1" applyFill="1" applyBorder="1"/>
    <xf numFmtId="0" fontId="34" fillId="14" borderId="3" xfId="0" applyFont="1" applyFill="1" applyBorder="1"/>
    <xf numFmtId="0" fontId="0" fillId="14" borderId="11" xfId="0" applyFill="1" applyBorder="1"/>
    <xf numFmtId="0" fontId="34" fillId="14" borderId="10" xfId="0" applyFont="1" applyFill="1" applyBorder="1"/>
    <xf numFmtId="0" fontId="0" fillId="14" borderId="0" xfId="0" applyFill="1" applyBorder="1"/>
    <xf numFmtId="0" fontId="34" fillId="14" borderId="0" xfId="0" applyFont="1" applyFill="1" applyBorder="1"/>
    <xf numFmtId="0" fontId="34" fillId="14" borderId="11" xfId="0" applyFont="1" applyFill="1" applyBorder="1"/>
    <xf numFmtId="0" fontId="34" fillId="14" borderId="20" xfId="0" applyFont="1" applyFill="1" applyBorder="1"/>
    <xf numFmtId="0" fontId="34" fillId="14" borderId="21" xfId="0" applyFont="1" applyFill="1" applyBorder="1"/>
    <xf numFmtId="0" fontId="34" fillId="14" borderId="7" xfId="0" applyFont="1" applyFill="1" applyBorder="1"/>
    <xf numFmtId="0" fontId="41" fillId="14" borderId="3" xfId="0" applyFont="1" applyFill="1" applyBorder="1" applyAlignment="1">
      <alignment horizontal="center"/>
    </xf>
    <xf numFmtId="14" fontId="41" fillId="14" borderId="10" xfId="0" applyNumberFormat="1" applyFont="1" applyFill="1" applyBorder="1" applyAlignment="1">
      <alignment horizontal="center"/>
    </xf>
    <xf numFmtId="0" fontId="42" fillId="14" borderId="3" xfId="0" applyFont="1" applyFill="1" applyBorder="1"/>
    <xf numFmtId="0" fontId="41" fillId="14" borderId="0" xfId="0" applyFont="1" applyFill="1" applyBorder="1"/>
    <xf numFmtId="0" fontId="41" fillId="14" borderId="11" xfId="0" applyFont="1" applyFill="1" applyBorder="1"/>
    <xf numFmtId="0" fontId="41" fillId="14" borderId="3" xfId="0" applyFont="1" applyFill="1" applyBorder="1"/>
    <xf numFmtId="0" fontId="0" fillId="14" borderId="3" xfId="0" applyFill="1" applyBorder="1" applyAlignment="1">
      <alignment horizontal="center"/>
    </xf>
    <xf numFmtId="0" fontId="30" fillId="14" borderId="20" xfId="0" applyFont="1" applyFill="1" applyBorder="1"/>
    <xf numFmtId="0" fontId="30" fillId="14" borderId="7" xfId="0" applyFont="1" applyFill="1" applyBorder="1"/>
    <xf numFmtId="0" fontId="30" fillId="14" borderId="6" xfId="0" applyFont="1" applyFill="1" applyBorder="1"/>
    <xf numFmtId="0" fontId="30" fillId="14" borderId="0" xfId="0" applyFont="1" applyFill="1" applyBorder="1"/>
    <xf numFmtId="0" fontId="30" fillId="14" borderId="9" xfId="0" applyFont="1" applyFill="1" applyBorder="1"/>
    <xf numFmtId="0" fontId="30" fillId="14" borderId="5" xfId="0" applyFont="1" applyFill="1" applyBorder="1"/>
    <xf numFmtId="0" fontId="30" fillId="14" borderId="19" xfId="0" applyFont="1" applyFill="1" applyBorder="1"/>
    <xf numFmtId="0" fontId="30" fillId="14" borderId="21" xfId="0" applyFont="1" applyFill="1" applyBorder="1"/>
    <xf numFmtId="0" fontId="42" fillId="14" borderId="0" xfId="0" applyFont="1" applyFill="1" applyBorder="1"/>
    <xf numFmtId="0" fontId="41" fillId="14" borderId="20" xfId="0" applyFont="1" applyFill="1" applyBorder="1" applyAlignment="1">
      <alignment horizontal="center"/>
    </xf>
    <xf numFmtId="0" fontId="43" fillId="14" borderId="7" xfId="0" applyFont="1" applyFill="1" applyBorder="1"/>
    <xf numFmtId="14" fontId="41" fillId="14" borderId="6" xfId="0" applyNumberFormat="1" applyFont="1" applyFill="1" applyBorder="1" applyAlignment="1">
      <alignment horizontal="center"/>
    </xf>
    <xf numFmtId="0" fontId="43" fillId="14" borderId="21" xfId="0" applyFont="1" applyFill="1" applyBorder="1"/>
    <xf numFmtId="0" fontId="41" fillId="14" borderId="20" xfId="0" applyFont="1" applyFill="1" applyBorder="1"/>
    <xf numFmtId="0" fontId="41" fillId="14" borderId="21" xfId="0" applyFont="1" applyFill="1" applyBorder="1"/>
    <xf numFmtId="0" fontId="0" fillId="14" borderId="21" xfId="0" applyFill="1" applyBorder="1"/>
    <xf numFmtId="0" fontId="41" fillId="14" borderId="7" xfId="0" applyFont="1" applyFill="1" applyBorder="1"/>
    <xf numFmtId="0" fontId="74" fillId="2" borderId="0" xfId="0" applyFont="1" applyFill="1" applyBorder="1"/>
    <xf numFmtId="0" fontId="75" fillId="2" borderId="0" xfId="0" applyFont="1" applyFill="1" applyBorder="1"/>
    <xf numFmtId="0" fontId="74" fillId="2" borderId="0" xfId="0" applyFont="1" applyFill="1"/>
    <xf numFmtId="0" fontId="56" fillId="2" borderId="0" xfId="0" applyFont="1" applyFill="1"/>
    <xf numFmtId="0" fontId="56" fillId="2" borderId="0" xfId="0" applyFont="1" applyFill="1" applyBorder="1"/>
    <xf numFmtId="0" fontId="5" fillId="2" borderId="0" xfId="0" applyFont="1" applyFill="1" applyAlignment="1">
      <alignment horizontal="center"/>
    </xf>
    <xf numFmtId="0" fontId="76" fillId="2" borderId="0" xfId="2" applyFont="1" applyFill="1" applyBorder="1" applyAlignment="1" applyProtection="1"/>
    <xf numFmtId="0" fontId="8" fillId="0" borderId="9" xfId="2" applyFill="1" applyBorder="1" applyAlignment="1" applyProtection="1"/>
    <xf numFmtId="0" fontId="8" fillId="0" borderId="5" xfId="2" applyFill="1" applyBorder="1" applyAlignment="1" applyProtection="1"/>
    <xf numFmtId="0" fontId="8" fillId="0" borderId="19" xfId="2" applyFill="1" applyBorder="1" applyAlignment="1" applyProtection="1"/>
    <xf numFmtId="0" fontId="0" fillId="15" borderId="8" xfId="0" applyFill="1" applyBorder="1"/>
    <xf numFmtId="0" fontId="79" fillId="15" borderId="5" xfId="0" applyFont="1" applyFill="1" applyBorder="1" applyAlignment="1">
      <alignment horizontal="center"/>
    </xf>
    <xf numFmtId="0" fontId="78" fillId="15" borderId="8" xfId="0" applyFont="1" applyFill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0" fillId="15" borderId="6" xfId="0" applyFill="1" applyBorder="1"/>
    <xf numFmtId="0" fontId="79" fillId="15" borderId="5" xfId="0" applyFont="1" applyFill="1" applyBorder="1" applyAlignment="1">
      <alignment horizontal="center" wrapText="1"/>
    </xf>
    <xf numFmtId="0" fontId="79" fillId="15" borderId="8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15" borderId="10" xfId="0" applyFill="1" applyBorder="1" applyAlignment="1">
      <alignment horizontal="center"/>
    </xf>
    <xf numFmtId="0" fontId="77" fillId="0" borderId="48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 wrapText="1"/>
    </xf>
    <xf numFmtId="0" fontId="77" fillId="1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49" fontId="0" fillId="0" borderId="23" xfId="0" applyNumberFormat="1" applyBorder="1"/>
    <xf numFmtId="164" fontId="0" fillId="0" borderId="24" xfId="0" applyNumberFormat="1" applyBorder="1" applyAlignment="1">
      <alignment horizontal="center"/>
    </xf>
    <xf numFmtId="164" fontId="0" fillId="0" borderId="50" xfId="0" applyNumberFormat="1" applyBorder="1" applyAlignment="1"/>
    <xf numFmtId="0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15" borderId="1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/>
    <xf numFmtId="49" fontId="0" fillId="0" borderId="38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49" fontId="0" fillId="0" borderId="26" xfId="0" applyNumberFormat="1" applyBorder="1"/>
    <xf numFmtId="164" fontId="0" fillId="0" borderId="27" xfId="0" applyNumberFormat="1" applyBorder="1" applyAlignment="1">
      <alignment horizontal="center"/>
    </xf>
    <xf numFmtId="164" fontId="0" fillId="0" borderId="15" xfId="0" applyNumberFormat="1" applyBorder="1" applyAlignment="1"/>
    <xf numFmtId="0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0" borderId="11" xfId="0" applyBorder="1"/>
    <xf numFmtId="0" fontId="0" fillId="0" borderId="0" xfId="0" applyBorder="1" applyAlignment="1"/>
    <xf numFmtId="49" fontId="0" fillId="0" borderId="3" xfId="0" applyNumberFormat="1" applyBorder="1" applyAlignment="1">
      <alignment horizontal="center"/>
    </xf>
    <xf numFmtId="0" fontId="0" fillId="15" borderId="10" xfId="0" applyFill="1" applyBorder="1"/>
    <xf numFmtId="4" fontId="0" fillId="0" borderId="0" xfId="0" applyNumberFormat="1" applyBorder="1"/>
    <xf numFmtId="0" fontId="0" fillId="15" borderId="10" xfId="0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15" borderId="10" xfId="0" applyNumberFormat="1" applyFill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49" fontId="0" fillId="0" borderId="52" xfId="0" applyNumberFormat="1" applyBorder="1"/>
    <xf numFmtId="164" fontId="0" fillId="0" borderId="53" xfId="0" applyNumberFormat="1" applyBorder="1" applyAlignment="1">
      <alignment horizontal="center"/>
    </xf>
    <xf numFmtId="164" fontId="0" fillId="0" borderId="54" xfId="0" applyNumberFormat="1" applyBorder="1" applyAlignment="1"/>
    <xf numFmtId="49" fontId="0" fillId="0" borderId="55" xfId="0" applyNumberFormat="1" applyBorder="1" applyAlignment="1">
      <alignment horizontal="center"/>
    </xf>
    <xf numFmtId="0" fontId="81" fillId="15" borderId="8" xfId="0" applyFont="1" applyFill="1" applyBorder="1"/>
    <xf numFmtId="8" fontId="81" fillId="15" borderId="5" xfId="0" applyNumberFormat="1" applyFont="1" applyFill="1" applyBorder="1" applyAlignment="1"/>
    <xf numFmtId="0" fontId="81" fillId="15" borderId="19" xfId="0" applyFont="1" applyFill="1" applyBorder="1" applyAlignment="1"/>
    <xf numFmtId="0" fontId="81" fillId="15" borderId="5" xfId="0" applyFont="1" applyFill="1" applyBorder="1" applyAlignment="1"/>
    <xf numFmtId="0" fontId="81" fillId="15" borderId="8" xfId="0" applyFont="1" applyFill="1" applyBorder="1" applyAlignment="1"/>
    <xf numFmtId="0" fontId="0" fillId="0" borderId="0" xfId="0" applyBorder="1" applyAlignment="1">
      <alignment horizontal="center"/>
    </xf>
    <xf numFmtId="1" fontId="0" fillId="0" borderId="0" xfId="0" applyNumberFormat="1"/>
    <xf numFmtId="0" fontId="0" fillId="16" borderId="0" xfId="0" applyFill="1"/>
    <xf numFmtId="0" fontId="78" fillId="16" borderId="0" xfId="0" applyFont="1" applyFill="1" applyBorder="1" applyAlignment="1">
      <alignment horizontal="center"/>
    </xf>
    <xf numFmtId="0" fontId="79" fillId="16" borderId="0" xfId="0" applyFont="1" applyFill="1" applyBorder="1" applyAlignment="1">
      <alignment horizontal="center" wrapText="1"/>
    </xf>
    <xf numFmtId="0" fontId="77" fillId="16" borderId="0" xfId="0" applyFont="1" applyFill="1" applyBorder="1" applyAlignment="1">
      <alignment horizontal="center" vertical="center" wrapText="1"/>
    </xf>
    <xf numFmtId="165" fontId="0" fillId="16" borderId="0" xfId="0" applyNumberFormat="1" applyFill="1" applyBorder="1" applyAlignment="1">
      <alignment horizontal="center"/>
    </xf>
    <xf numFmtId="0" fontId="0" fillId="16" borderId="0" xfId="0" applyFill="1" applyBorder="1"/>
    <xf numFmtId="0" fontId="0" fillId="16" borderId="0" xfId="0" applyFill="1" applyBorder="1" applyAlignment="1">
      <alignment horizontal="center" vertical="center" wrapText="1"/>
    </xf>
    <xf numFmtId="164" fontId="0" fillId="16" borderId="0" xfId="0" applyNumberFormat="1" applyFill="1" applyBorder="1" applyAlignment="1">
      <alignment horizontal="center"/>
    </xf>
    <xf numFmtId="0" fontId="81" fillId="16" borderId="0" xfId="0" applyFont="1" applyFill="1" applyBorder="1" applyAlignment="1"/>
    <xf numFmtId="0" fontId="0" fillId="16" borderId="0" xfId="0" applyFill="1" applyBorder="1" applyAlignment="1"/>
    <xf numFmtId="49" fontId="0" fillId="16" borderId="0" xfId="0" applyNumberFormat="1" applyFill="1" applyBorder="1" applyAlignment="1">
      <alignment horizontal="center"/>
    </xf>
    <xf numFmtId="8" fontId="0" fillId="16" borderId="0" xfId="0" applyNumberFormat="1" applyFill="1" applyBorder="1" applyAlignment="1"/>
    <xf numFmtId="0" fontId="0" fillId="16" borderId="0" xfId="0" applyFill="1" applyAlignment="1"/>
    <xf numFmtId="164" fontId="0" fillId="16" borderId="0" xfId="0" applyNumberFormat="1" applyFill="1" applyBorder="1"/>
    <xf numFmtId="0" fontId="0" fillId="16" borderId="0" xfId="0" applyFill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44" fontId="82" fillId="2" borderId="0" xfId="1" applyFont="1" applyFill="1" applyBorder="1" applyAlignment="1">
      <alignment horizontal="left"/>
    </xf>
    <xf numFmtId="0" fontId="3" fillId="0" borderId="0" xfId="2" applyFont="1" applyAlignment="1" applyProtection="1"/>
    <xf numFmtId="0" fontId="2" fillId="2" borderId="4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30" fillId="8" borderId="2" xfId="2" applyFont="1" applyFill="1" applyBorder="1" applyAlignment="1" applyProtection="1"/>
    <xf numFmtId="0" fontId="31" fillId="8" borderId="2" xfId="2" applyFont="1" applyFill="1" applyBorder="1" applyAlignment="1" applyProtection="1"/>
    <xf numFmtId="0" fontId="58" fillId="9" borderId="9" xfId="0" applyFont="1" applyFill="1" applyBorder="1" applyAlignment="1">
      <alignment horizontal="center"/>
    </xf>
    <xf numFmtId="0" fontId="58" fillId="9" borderId="5" xfId="0" applyFont="1" applyFill="1" applyBorder="1" applyAlignment="1">
      <alignment horizontal="center"/>
    </xf>
    <xf numFmtId="0" fontId="58" fillId="9" borderId="19" xfId="0" applyFont="1" applyFill="1" applyBorder="1" applyAlignment="1">
      <alignment horizontal="center"/>
    </xf>
    <xf numFmtId="0" fontId="9" fillId="10" borderId="20" xfId="0" applyFont="1" applyFill="1" applyBorder="1" applyAlignment="1">
      <alignment horizontal="left"/>
    </xf>
    <xf numFmtId="0" fontId="9" fillId="10" borderId="21" xfId="0" applyFont="1" applyFill="1" applyBorder="1" applyAlignment="1">
      <alignment horizontal="left"/>
    </xf>
    <xf numFmtId="0" fontId="9" fillId="10" borderId="7" xfId="0" applyFont="1" applyFill="1" applyBorder="1" applyAlignment="1">
      <alignment horizontal="left"/>
    </xf>
    <xf numFmtId="0" fontId="44" fillId="9" borderId="1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4" xfId="0" applyFont="1" applyFill="1" applyBorder="1" applyAlignment="1">
      <alignment horizontal="center"/>
    </xf>
    <xf numFmtId="14" fontId="35" fillId="9" borderId="20" xfId="0" applyNumberFormat="1" applyFont="1" applyFill="1" applyBorder="1" applyAlignment="1">
      <alignment horizontal="center"/>
    </xf>
    <xf numFmtId="14" fontId="35" fillId="9" borderId="21" xfId="0" applyNumberFormat="1" applyFont="1" applyFill="1" applyBorder="1" applyAlignment="1">
      <alignment horizontal="center"/>
    </xf>
    <xf numFmtId="14" fontId="35" fillId="9" borderId="7" xfId="0" applyNumberFormat="1" applyFont="1" applyFill="1" applyBorder="1" applyAlignment="1">
      <alignment horizontal="center"/>
    </xf>
    <xf numFmtId="14" fontId="9" fillId="10" borderId="1" xfId="0" applyNumberFormat="1" applyFont="1" applyFill="1" applyBorder="1" applyAlignment="1">
      <alignment horizontal="left"/>
    </xf>
    <xf numFmtId="0" fontId="9" fillId="10" borderId="2" xfId="0" applyFont="1" applyFill="1" applyBorder="1" applyAlignment="1">
      <alignment horizontal="left"/>
    </xf>
    <xf numFmtId="0" fontId="9" fillId="10" borderId="4" xfId="0" applyFont="1" applyFill="1" applyBorder="1" applyAlignment="1">
      <alignment horizontal="left"/>
    </xf>
    <xf numFmtId="0" fontId="9" fillId="10" borderId="3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10" borderId="11" xfId="0" applyFont="1" applyFill="1" applyBorder="1" applyAlignment="1">
      <alignment horizontal="left"/>
    </xf>
    <xf numFmtId="0" fontId="0" fillId="16" borderId="0" xfId="0" applyFill="1" applyAlignment="1"/>
    <xf numFmtId="0" fontId="78" fillId="15" borderId="9" xfId="0" applyFont="1" applyFill="1" applyBorder="1" applyAlignment="1">
      <alignment horizontal="center" vertical="center"/>
    </xf>
    <xf numFmtId="0" fontId="78" fillId="15" borderId="5" xfId="0" applyFont="1" applyFill="1" applyBorder="1" applyAlignment="1">
      <alignment horizontal="center" vertical="center"/>
    </xf>
    <xf numFmtId="0" fontId="78" fillId="15" borderId="19" xfId="0" applyFont="1" applyFill="1" applyBorder="1" applyAlignment="1">
      <alignment horizontal="center" vertical="center"/>
    </xf>
    <xf numFmtId="0" fontId="79" fillId="15" borderId="9" xfId="0" applyFont="1" applyFill="1" applyBorder="1" applyAlignment="1">
      <alignment horizontal="center" wrapText="1"/>
    </xf>
    <xf numFmtId="0" fontId="79" fillId="15" borderId="5" xfId="0" applyFont="1" applyFill="1" applyBorder="1" applyAlignment="1">
      <alignment horizontal="center" wrapText="1"/>
    </xf>
    <xf numFmtId="0" fontId="79" fillId="15" borderId="19" xfId="0" applyFont="1" applyFill="1" applyBorder="1" applyAlignment="1">
      <alignment horizontal="center" wrapText="1"/>
    </xf>
    <xf numFmtId="49" fontId="81" fillId="15" borderId="9" xfId="0" applyNumberFormat="1" applyFont="1" applyFill="1" applyBorder="1" applyAlignment="1">
      <alignment horizontal="center"/>
    </xf>
    <xf numFmtId="49" fontId="81" fillId="15" borderId="5" xfId="0" applyNumberFormat="1" applyFont="1" applyFill="1" applyBorder="1" applyAlignment="1">
      <alignment horizontal="center"/>
    </xf>
    <xf numFmtId="8" fontId="81" fillId="15" borderId="5" xfId="0" applyNumberFormat="1" applyFont="1" applyFill="1" applyBorder="1" applyAlignment="1"/>
    <xf numFmtId="8" fontId="81" fillId="15" borderId="19" xfId="0" applyNumberFormat="1" applyFont="1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image" Target="../media/image18.emf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hyperlink" Target="#INTRODUCTION!A1"/><Relationship Id="rId7" Type="http://schemas.openxmlformats.org/officeDocument/2006/relationships/image" Target="../media/image9.png"/><Relationship Id="rId12" Type="http://schemas.openxmlformats.org/officeDocument/2006/relationships/hyperlink" Target="#INTRODUCTION!A1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8.png"/><Relationship Id="rId11" Type="http://schemas.openxmlformats.org/officeDocument/2006/relationships/image" Target="../media/image2.png"/><Relationship Id="rId5" Type="http://schemas.openxmlformats.org/officeDocument/2006/relationships/image" Target="../media/image7.png"/><Relationship Id="rId10" Type="http://schemas.openxmlformats.org/officeDocument/2006/relationships/image" Target="../media/image6.jpeg"/><Relationship Id="rId4" Type="http://schemas.openxmlformats.org/officeDocument/2006/relationships/image" Target="../media/image1.png"/><Relationship Id="rId9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LCL PORT RATES'!G2:I2"/><Relationship Id="rId2" Type="http://schemas.openxmlformats.org/officeDocument/2006/relationships/image" Target="../media/image5.png"/><Relationship Id="rId1" Type="http://schemas.openxmlformats.org/officeDocument/2006/relationships/hyperlink" Target="#'LCL PORT RATES'!G2:I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13" Type="http://schemas.openxmlformats.org/officeDocument/2006/relationships/hyperlink" Target="#'EXPORTS RATES FCL'!BH1:BQ1"/><Relationship Id="rId18" Type="http://schemas.openxmlformats.org/officeDocument/2006/relationships/image" Target="../media/image11.jpeg"/><Relationship Id="rId26" Type="http://schemas.openxmlformats.org/officeDocument/2006/relationships/image" Target="../media/image15.jpeg"/><Relationship Id="rId3" Type="http://schemas.openxmlformats.org/officeDocument/2006/relationships/image" Target="../media/image1.png"/><Relationship Id="rId21" Type="http://schemas.openxmlformats.org/officeDocument/2006/relationships/hyperlink" Target="#'EXPORTS RATES FCL'!CZ1:DI1"/><Relationship Id="rId7" Type="http://schemas.openxmlformats.org/officeDocument/2006/relationships/hyperlink" Target="#'EXPORTS RATES FCL'!AA2:AM2"/><Relationship Id="rId12" Type="http://schemas.openxmlformats.org/officeDocument/2006/relationships/image" Target="../media/image8.png"/><Relationship Id="rId17" Type="http://schemas.openxmlformats.org/officeDocument/2006/relationships/hyperlink" Target="#'EXPORTS RATES FCL'!CD1:CM1"/><Relationship Id="rId25" Type="http://schemas.openxmlformats.org/officeDocument/2006/relationships/hyperlink" Target="#'EXPORTS RATES FCL'!DV1:EE1"/><Relationship Id="rId33" Type="http://schemas.openxmlformats.org/officeDocument/2006/relationships/hyperlink" Target="#INTRODUCTION!A1"/><Relationship Id="rId2" Type="http://schemas.openxmlformats.org/officeDocument/2006/relationships/image" Target="../media/image3.png"/><Relationship Id="rId16" Type="http://schemas.openxmlformats.org/officeDocument/2006/relationships/image" Target="../media/image10.png"/><Relationship Id="rId20" Type="http://schemas.openxmlformats.org/officeDocument/2006/relationships/image" Target="../media/image12.png"/><Relationship Id="rId29" Type="http://schemas.openxmlformats.org/officeDocument/2006/relationships/image" Target="../media/image17.jpeg"/><Relationship Id="rId1" Type="http://schemas.openxmlformats.org/officeDocument/2006/relationships/hyperlink" Target="#'EXPORTS RATES FCL'!P2:AA2"/><Relationship Id="rId6" Type="http://schemas.openxmlformats.org/officeDocument/2006/relationships/image" Target="../media/image5.png"/><Relationship Id="rId11" Type="http://schemas.openxmlformats.org/officeDocument/2006/relationships/hyperlink" Target="#'EXPORTS RATES FCL'!AW1:BF1"/><Relationship Id="rId24" Type="http://schemas.openxmlformats.org/officeDocument/2006/relationships/image" Target="../media/image14.jpeg"/><Relationship Id="rId32" Type="http://schemas.openxmlformats.org/officeDocument/2006/relationships/image" Target="../media/image2.png"/><Relationship Id="rId5" Type="http://schemas.openxmlformats.org/officeDocument/2006/relationships/hyperlink" Target="#'EXPORTS RATES FCL'!F2:J2"/><Relationship Id="rId15" Type="http://schemas.openxmlformats.org/officeDocument/2006/relationships/hyperlink" Target="#'EXPORTS RATES FCL'!BS1:CB1"/><Relationship Id="rId23" Type="http://schemas.openxmlformats.org/officeDocument/2006/relationships/hyperlink" Target="#'EXPORTS RATES FCL'!DK1:DT1"/><Relationship Id="rId28" Type="http://schemas.openxmlformats.org/officeDocument/2006/relationships/image" Target="../media/image16.jpeg"/><Relationship Id="rId10" Type="http://schemas.openxmlformats.org/officeDocument/2006/relationships/image" Target="../media/image7.png"/><Relationship Id="rId19" Type="http://schemas.openxmlformats.org/officeDocument/2006/relationships/hyperlink" Target="#'EXPORTS RATES FCL'!CO1:CX1"/><Relationship Id="rId31" Type="http://schemas.openxmlformats.org/officeDocument/2006/relationships/hyperlink" Target="#'EXPORTS RATES FCL'!P2:AA2"/><Relationship Id="rId4" Type="http://schemas.openxmlformats.org/officeDocument/2006/relationships/image" Target="../media/image4.png"/><Relationship Id="rId9" Type="http://schemas.openxmlformats.org/officeDocument/2006/relationships/hyperlink" Target="#'EXPORTS RATES FCL'!AL1:AU1"/><Relationship Id="rId14" Type="http://schemas.openxmlformats.org/officeDocument/2006/relationships/image" Target="../media/image9.png"/><Relationship Id="rId22" Type="http://schemas.openxmlformats.org/officeDocument/2006/relationships/image" Target="../media/image13.jpeg"/><Relationship Id="rId27" Type="http://schemas.openxmlformats.org/officeDocument/2006/relationships/hyperlink" Target="#'EXPORTS RATES FCL'!EG1:ES1"/><Relationship Id="rId30" Type="http://schemas.openxmlformats.org/officeDocument/2006/relationships/hyperlink" Target="#'EXPORTS RATES FCL'!AL1:AU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13" Type="http://schemas.openxmlformats.org/officeDocument/2006/relationships/hyperlink" Target="#'IMPORTS RATES FCL'!BH1:BQ1"/><Relationship Id="rId18" Type="http://schemas.openxmlformats.org/officeDocument/2006/relationships/image" Target="../media/image11.jpeg"/><Relationship Id="rId26" Type="http://schemas.openxmlformats.org/officeDocument/2006/relationships/image" Target="../media/image15.jpeg"/><Relationship Id="rId3" Type="http://schemas.openxmlformats.org/officeDocument/2006/relationships/image" Target="../media/image1.png"/><Relationship Id="rId21" Type="http://schemas.openxmlformats.org/officeDocument/2006/relationships/hyperlink" Target="#'IMPORTS RATES FCL'!CZ1:DI1"/><Relationship Id="rId7" Type="http://schemas.openxmlformats.org/officeDocument/2006/relationships/hyperlink" Target="#'IMPORTS RATES FCL'!AA2:AM2"/><Relationship Id="rId12" Type="http://schemas.openxmlformats.org/officeDocument/2006/relationships/image" Target="../media/image8.png"/><Relationship Id="rId17" Type="http://schemas.openxmlformats.org/officeDocument/2006/relationships/hyperlink" Target="#'IMPORTS RATES FCL'!CD1:CM1"/><Relationship Id="rId25" Type="http://schemas.openxmlformats.org/officeDocument/2006/relationships/hyperlink" Target="#'IMPORTS RATES FCL'!DV1:EE1"/><Relationship Id="rId2" Type="http://schemas.openxmlformats.org/officeDocument/2006/relationships/image" Target="../media/image3.png"/><Relationship Id="rId16" Type="http://schemas.openxmlformats.org/officeDocument/2006/relationships/image" Target="../media/image10.png"/><Relationship Id="rId20" Type="http://schemas.openxmlformats.org/officeDocument/2006/relationships/image" Target="../media/image12.png"/><Relationship Id="rId29" Type="http://schemas.openxmlformats.org/officeDocument/2006/relationships/hyperlink" Target="#'EXPORTS RATES FCL'!AL1:AU1"/><Relationship Id="rId1" Type="http://schemas.openxmlformats.org/officeDocument/2006/relationships/hyperlink" Target="#'IMPORTS RATES FCL'!P2:AA2"/><Relationship Id="rId6" Type="http://schemas.openxmlformats.org/officeDocument/2006/relationships/image" Target="../media/image5.png"/><Relationship Id="rId11" Type="http://schemas.openxmlformats.org/officeDocument/2006/relationships/hyperlink" Target="#'IMPORTS RATES FCL'!AW1:BF1"/><Relationship Id="rId24" Type="http://schemas.openxmlformats.org/officeDocument/2006/relationships/image" Target="../media/image14.jpeg"/><Relationship Id="rId32" Type="http://schemas.openxmlformats.org/officeDocument/2006/relationships/hyperlink" Target="#INTRODUCTION!A1"/><Relationship Id="rId5" Type="http://schemas.openxmlformats.org/officeDocument/2006/relationships/hyperlink" Target="#'IMPORTS RATES FCL'!F2:J2"/><Relationship Id="rId15" Type="http://schemas.openxmlformats.org/officeDocument/2006/relationships/hyperlink" Target="#'IMPORTS RATES FCL'!BS1:CB1"/><Relationship Id="rId23" Type="http://schemas.openxmlformats.org/officeDocument/2006/relationships/hyperlink" Target="#'IMPORTS RATES FCL'!DK1:DT1"/><Relationship Id="rId28" Type="http://schemas.openxmlformats.org/officeDocument/2006/relationships/image" Target="../media/image17.jpeg"/><Relationship Id="rId10" Type="http://schemas.openxmlformats.org/officeDocument/2006/relationships/image" Target="../media/image7.png"/><Relationship Id="rId19" Type="http://schemas.openxmlformats.org/officeDocument/2006/relationships/hyperlink" Target="#'IMPORTS RATES FCL'!CO1:CX1"/><Relationship Id="rId31" Type="http://schemas.openxmlformats.org/officeDocument/2006/relationships/image" Target="../media/image2.png"/><Relationship Id="rId4" Type="http://schemas.openxmlformats.org/officeDocument/2006/relationships/image" Target="../media/image4.png"/><Relationship Id="rId9" Type="http://schemas.openxmlformats.org/officeDocument/2006/relationships/hyperlink" Target="#'IMPORTS RATES FCL'!AL1:AU1"/><Relationship Id="rId14" Type="http://schemas.openxmlformats.org/officeDocument/2006/relationships/image" Target="../media/image9.png"/><Relationship Id="rId22" Type="http://schemas.openxmlformats.org/officeDocument/2006/relationships/image" Target="../media/image13.jpeg"/><Relationship Id="rId27" Type="http://schemas.openxmlformats.org/officeDocument/2006/relationships/hyperlink" Target="#'IMPORTS RATES FCL'!EG1:ES1"/><Relationship Id="rId30" Type="http://schemas.openxmlformats.org/officeDocument/2006/relationships/hyperlink" Target="#'EXPORTS RATES FCL'!P2:AA2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EXPORTS RATES FCL'!AA2:AM2"/><Relationship Id="rId13" Type="http://schemas.openxmlformats.org/officeDocument/2006/relationships/hyperlink" Target="#'EXPORTS RATES FCL'!AA2:AM2"/><Relationship Id="rId18" Type="http://schemas.openxmlformats.org/officeDocument/2006/relationships/image" Target="../media/image8.png"/><Relationship Id="rId26" Type="http://schemas.openxmlformats.org/officeDocument/2006/relationships/image" Target="../media/image12.png"/><Relationship Id="rId39" Type="http://schemas.openxmlformats.org/officeDocument/2006/relationships/hyperlink" Target="#INTRODUCTION!A1"/><Relationship Id="rId3" Type="http://schemas.openxmlformats.org/officeDocument/2006/relationships/hyperlink" Target="#'EXPORTS RATES FCL'!AA2:AM2"/><Relationship Id="rId21" Type="http://schemas.openxmlformats.org/officeDocument/2006/relationships/hyperlink" Target="#'EXPORTS RATES FCL'!BS1:CB1"/><Relationship Id="rId34" Type="http://schemas.openxmlformats.org/officeDocument/2006/relationships/image" Target="../media/image17.jpeg"/><Relationship Id="rId42" Type="http://schemas.openxmlformats.org/officeDocument/2006/relationships/hyperlink" Target="#INTRODUCTION!A1"/><Relationship Id="rId7" Type="http://schemas.openxmlformats.org/officeDocument/2006/relationships/hyperlink" Target="#'EXPORTS RATES FCL'!AA2:AM2"/><Relationship Id="rId12" Type="http://schemas.openxmlformats.org/officeDocument/2006/relationships/hyperlink" Target="#'EXPORTS RATES FCL'!AA2:AM2"/><Relationship Id="rId17" Type="http://schemas.openxmlformats.org/officeDocument/2006/relationships/hyperlink" Target="#'EXPORTS RATES FCL'!AW1:BF1"/><Relationship Id="rId25" Type="http://schemas.openxmlformats.org/officeDocument/2006/relationships/hyperlink" Target="#'EXPORTS RATES FCL'!CO1:CX1"/><Relationship Id="rId33" Type="http://schemas.openxmlformats.org/officeDocument/2006/relationships/hyperlink" Target="#'EXPORTS RATES FCL'!EG1:ES1"/><Relationship Id="rId38" Type="http://schemas.openxmlformats.org/officeDocument/2006/relationships/hyperlink" Target="#INTRODUCTION!A1"/><Relationship Id="rId46" Type="http://schemas.openxmlformats.org/officeDocument/2006/relationships/hyperlink" Target="#INTRODUCTION!A1"/><Relationship Id="rId2" Type="http://schemas.openxmlformats.org/officeDocument/2006/relationships/image" Target="../media/image3.png"/><Relationship Id="rId16" Type="http://schemas.openxmlformats.org/officeDocument/2006/relationships/image" Target="../media/image7.png"/><Relationship Id="rId20" Type="http://schemas.openxmlformats.org/officeDocument/2006/relationships/image" Target="../media/image9.png"/><Relationship Id="rId29" Type="http://schemas.openxmlformats.org/officeDocument/2006/relationships/hyperlink" Target="#'EXPORTS RATES FCL'!DK1:DT1"/><Relationship Id="rId41" Type="http://schemas.openxmlformats.org/officeDocument/2006/relationships/hyperlink" Target="#INTRODUCTION!A1"/><Relationship Id="rId1" Type="http://schemas.openxmlformats.org/officeDocument/2006/relationships/image" Target="../media/image5.png"/><Relationship Id="rId6" Type="http://schemas.openxmlformats.org/officeDocument/2006/relationships/hyperlink" Target="#'EXPORTS RATES FCL'!AA2:AM2"/><Relationship Id="rId11" Type="http://schemas.openxmlformats.org/officeDocument/2006/relationships/hyperlink" Target="#'EXPORTS RATES FCL'!AA2:AM2"/><Relationship Id="rId24" Type="http://schemas.openxmlformats.org/officeDocument/2006/relationships/image" Target="../media/image11.jpeg"/><Relationship Id="rId32" Type="http://schemas.openxmlformats.org/officeDocument/2006/relationships/image" Target="../media/image15.jpeg"/><Relationship Id="rId37" Type="http://schemas.openxmlformats.org/officeDocument/2006/relationships/hyperlink" Target="#INTRODUCTION!A1"/><Relationship Id="rId40" Type="http://schemas.openxmlformats.org/officeDocument/2006/relationships/hyperlink" Target="#INTRODUCTION!A1"/><Relationship Id="rId45" Type="http://schemas.openxmlformats.org/officeDocument/2006/relationships/hyperlink" Target="#INTRODUCTION!A1"/><Relationship Id="rId5" Type="http://schemas.openxmlformats.org/officeDocument/2006/relationships/hyperlink" Target="#'EXPORTS RATES FCL'!AA2:AM2"/><Relationship Id="rId15" Type="http://schemas.openxmlformats.org/officeDocument/2006/relationships/hyperlink" Target="#'EXPORTS RATES FCL'!AL1:AU1"/><Relationship Id="rId23" Type="http://schemas.openxmlformats.org/officeDocument/2006/relationships/hyperlink" Target="#'EXPORTS RATES FCL'!CD1:CM1"/><Relationship Id="rId28" Type="http://schemas.openxmlformats.org/officeDocument/2006/relationships/image" Target="../media/image13.jpeg"/><Relationship Id="rId36" Type="http://schemas.openxmlformats.org/officeDocument/2006/relationships/hyperlink" Target="#INTRODUCTION!A1"/><Relationship Id="rId10" Type="http://schemas.openxmlformats.org/officeDocument/2006/relationships/hyperlink" Target="#'EXPORTS RATES FCL'!AA2:AM2"/><Relationship Id="rId19" Type="http://schemas.openxmlformats.org/officeDocument/2006/relationships/hyperlink" Target="#'EXPORTS RATES FCL'!BH1:BQ1"/><Relationship Id="rId31" Type="http://schemas.openxmlformats.org/officeDocument/2006/relationships/hyperlink" Target="#'EXPORTS RATES FCL'!DV1:EE1"/><Relationship Id="rId44" Type="http://schemas.openxmlformats.org/officeDocument/2006/relationships/hyperlink" Target="#INTRODUCTION!A1"/><Relationship Id="rId4" Type="http://schemas.openxmlformats.org/officeDocument/2006/relationships/image" Target="../media/image6.jpeg"/><Relationship Id="rId9" Type="http://schemas.openxmlformats.org/officeDocument/2006/relationships/hyperlink" Target="#'EXPORTS RATES FCL'!AA2:AM2"/><Relationship Id="rId14" Type="http://schemas.openxmlformats.org/officeDocument/2006/relationships/hyperlink" Target="#'EXPORTS RATES FCL'!AA2:AM2"/><Relationship Id="rId22" Type="http://schemas.openxmlformats.org/officeDocument/2006/relationships/image" Target="../media/image10.png"/><Relationship Id="rId27" Type="http://schemas.openxmlformats.org/officeDocument/2006/relationships/hyperlink" Target="#'EXPORTS RATES FCL'!CZ1:DI1"/><Relationship Id="rId30" Type="http://schemas.openxmlformats.org/officeDocument/2006/relationships/image" Target="../media/image14.jpeg"/><Relationship Id="rId35" Type="http://schemas.openxmlformats.org/officeDocument/2006/relationships/image" Target="../media/image2.png"/><Relationship Id="rId43" Type="http://schemas.openxmlformats.org/officeDocument/2006/relationships/hyperlink" Target="#INTRODUCTION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hyperlink" Target="#'LCL PORT RATES'!Z2:AB2"/><Relationship Id="rId18" Type="http://schemas.openxmlformats.org/officeDocument/2006/relationships/image" Target="../media/image12.png"/><Relationship Id="rId26" Type="http://schemas.openxmlformats.org/officeDocument/2006/relationships/image" Target="../media/image17.jpeg"/><Relationship Id="rId3" Type="http://schemas.openxmlformats.org/officeDocument/2006/relationships/hyperlink" Target="#'LCL PORT RATES'!J2:L2"/><Relationship Id="rId21" Type="http://schemas.openxmlformats.org/officeDocument/2006/relationships/hyperlink" Target="#'LCL PORT RATES'!AL2:AN2"/><Relationship Id="rId7" Type="http://schemas.openxmlformats.org/officeDocument/2006/relationships/hyperlink" Target="#'LCL PORT RATES'!P2:R2"/><Relationship Id="rId12" Type="http://schemas.openxmlformats.org/officeDocument/2006/relationships/image" Target="../media/image9.png"/><Relationship Id="rId17" Type="http://schemas.openxmlformats.org/officeDocument/2006/relationships/hyperlink" Target="#'LCL PORT RATES'!AF2:AH2"/><Relationship Id="rId25" Type="http://schemas.openxmlformats.org/officeDocument/2006/relationships/hyperlink" Target="#'LCL PORT RATES'!AR2:AT2"/><Relationship Id="rId2" Type="http://schemas.openxmlformats.org/officeDocument/2006/relationships/image" Target="../media/image5.png"/><Relationship Id="rId16" Type="http://schemas.openxmlformats.org/officeDocument/2006/relationships/image" Target="../media/image11.jpeg"/><Relationship Id="rId20" Type="http://schemas.openxmlformats.org/officeDocument/2006/relationships/image" Target="../media/image13.jpeg"/><Relationship Id="rId29" Type="http://schemas.openxmlformats.org/officeDocument/2006/relationships/hyperlink" Target="#'HAITI COLOADING RATES'!A1"/><Relationship Id="rId1" Type="http://schemas.openxmlformats.org/officeDocument/2006/relationships/image" Target="../media/image3.png"/><Relationship Id="rId6" Type="http://schemas.openxmlformats.org/officeDocument/2006/relationships/image" Target="../media/image6.jpeg"/><Relationship Id="rId11" Type="http://schemas.openxmlformats.org/officeDocument/2006/relationships/hyperlink" Target="#'LCL PORT RATES'!W2:Y2"/><Relationship Id="rId24" Type="http://schemas.openxmlformats.org/officeDocument/2006/relationships/image" Target="../media/image15.jpeg"/><Relationship Id="rId5" Type="http://schemas.openxmlformats.org/officeDocument/2006/relationships/hyperlink" Target="#'LCL PORT RATES'!M2:O2"/><Relationship Id="rId15" Type="http://schemas.openxmlformats.org/officeDocument/2006/relationships/hyperlink" Target="#'LCL PORT RATES'!AC2:AE2"/><Relationship Id="rId23" Type="http://schemas.openxmlformats.org/officeDocument/2006/relationships/hyperlink" Target="#'LCL PORT RATES'!AO2:AQ2"/><Relationship Id="rId28" Type="http://schemas.openxmlformats.org/officeDocument/2006/relationships/hyperlink" Target="#INTRODUCTION!A1"/><Relationship Id="rId10" Type="http://schemas.openxmlformats.org/officeDocument/2006/relationships/image" Target="../media/image8.png"/><Relationship Id="rId19" Type="http://schemas.openxmlformats.org/officeDocument/2006/relationships/hyperlink" Target="#'LCL PORT RATES'!AI2:AK2"/><Relationship Id="rId4" Type="http://schemas.openxmlformats.org/officeDocument/2006/relationships/hyperlink" Target="#'LCL PORT RATES'!G2:I2"/><Relationship Id="rId9" Type="http://schemas.openxmlformats.org/officeDocument/2006/relationships/hyperlink" Target="#'LCL PORT RATES'!S2:U2"/><Relationship Id="rId14" Type="http://schemas.openxmlformats.org/officeDocument/2006/relationships/image" Target="../media/image10.png"/><Relationship Id="rId22" Type="http://schemas.openxmlformats.org/officeDocument/2006/relationships/image" Target="../media/image14.jpeg"/><Relationship Id="rId27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133350</xdr:rowOff>
    </xdr:from>
    <xdr:to>
      <xdr:col>2</xdr:col>
      <xdr:colOff>9525</xdr:colOff>
      <xdr:row>37</xdr:row>
      <xdr:rowOff>133350</xdr:rowOff>
    </xdr:to>
    <xdr:pic>
      <xdr:nvPicPr>
        <xdr:cNvPr id="1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42975"/>
          <a:ext cx="1228725" cy="518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25853</xdr:colOff>
      <xdr:row>38</xdr:row>
      <xdr:rowOff>40822</xdr:rowOff>
    </xdr:from>
    <xdr:to>
      <xdr:col>16</xdr:col>
      <xdr:colOff>285749</xdr:colOff>
      <xdr:row>40</xdr:row>
      <xdr:rowOff>63046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25853" y="6245679"/>
          <a:ext cx="10057039" cy="34879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WEEKLY CONSOLIDATIONS TO CENTRAL AMERICA</a:t>
          </a:r>
        </a:p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&amp; THE CARIBBEAN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16</xdr:col>
      <xdr:colOff>200025</xdr:colOff>
      <xdr:row>5</xdr:row>
      <xdr:rowOff>133350</xdr:rowOff>
    </xdr:to>
    <xdr:pic>
      <xdr:nvPicPr>
        <xdr:cNvPr id="1354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8100"/>
          <a:ext cx="98964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373906</xdr:colOff>
      <xdr:row>0</xdr:row>
      <xdr:rowOff>152939</xdr:rowOff>
    </xdr:from>
    <xdr:ext cx="3773820" cy="909313"/>
    <xdr:sp macro="" textlink="">
      <xdr:nvSpPr>
        <xdr:cNvPr id="5" name="Rectangle 4"/>
        <xdr:cNvSpPr/>
      </xdr:nvSpPr>
      <xdr:spPr>
        <a:xfrm>
          <a:off x="11386167" y="152939"/>
          <a:ext cx="38117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SITE</a:t>
          </a:r>
          <a:r>
            <a:rPr lang="en-US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SEARCH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9525</xdr:rowOff>
    </xdr:from>
    <xdr:to>
      <xdr:col>1</xdr:col>
      <xdr:colOff>590550</xdr:colOff>
      <xdr:row>10</xdr:row>
      <xdr:rowOff>152400</xdr:rowOff>
    </xdr:to>
    <xdr:pic>
      <xdr:nvPicPr>
        <xdr:cNvPr id="127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12001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57150</xdr:rowOff>
    </xdr:from>
    <xdr:to>
      <xdr:col>1</xdr:col>
      <xdr:colOff>590550</xdr:colOff>
      <xdr:row>53</xdr:row>
      <xdr:rowOff>19050</xdr:rowOff>
    </xdr:to>
    <xdr:pic>
      <xdr:nvPicPr>
        <xdr:cNvPr id="127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05400"/>
          <a:ext cx="1200150" cy="424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47625</xdr:rowOff>
    </xdr:from>
    <xdr:to>
      <xdr:col>1</xdr:col>
      <xdr:colOff>600075</xdr:colOff>
      <xdr:row>78</xdr:row>
      <xdr:rowOff>152400</xdr:rowOff>
    </xdr:to>
    <xdr:pic>
      <xdr:nvPicPr>
        <xdr:cNvPr id="127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10675"/>
          <a:ext cx="1209675" cy="439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19050</xdr:rowOff>
    </xdr:from>
    <xdr:to>
      <xdr:col>11</xdr:col>
      <xdr:colOff>38100</xdr:colOff>
      <xdr:row>4</xdr:row>
      <xdr:rowOff>114300</xdr:rowOff>
    </xdr:to>
    <xdr:pic>
      <xdr:nvPicPr>
        <xdr:cNvPr id="12746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50"/>
          <a:ext cx="7439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142875</xdr:rowOff>
    </xdr:from>
    <xdr:to>
      <xdr:col>1</xdr:col>
      <xdr:colOff>590550</xdr:colOff>
      <xdr:row>28</xdr:row>
      <xdr:rowOff>85725</xdr:rowOff>
    </xdr:to>
    <xdr:pic>
      <xdr:nvPicPr>
        <xdr:cNvPr id="127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05025"/>
          <a:ext cx="1200150" cy="302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322199</xdr:colOff>
      <xdr:row>6</xdr:row>
      <xdr:rowOff>67214</xdr:rowOff>
    </xdr:from>
    <xdr:ext cx="1458976" cy="468013"/>
    <xdr:sp macro="" textlink="">
      <xdr:nvSpPr>
        <xdr:cNvPr id="7" name="Rectangle 6">
          <a:hlinkClick xmlns:r="http://schemas.openxmlformats.org/officeDocument/2006/relationships" r:id="rId3"/>
        </xdr:cNvPr>
        <xdr:cNvSpPr/>
      </xdr:nvSpPr>
      <xdr:spPr>
        <a:xfrm>
          <a:off x="4198874" y="1181639"/>
          <a:ext cx="145897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95250</xdr:rowOff>
    </xdr:from>
    <xdr:to>
      <xdr:col>8</xdr:col>
      <xdr:colOff>895350</xdr:colOff>
      <xdr:row>5</xdr:row>
      <xdr:rowOff>152400</xdr:rowOff>
    </xdr:to>
    <xdr:sp macro="" textlink="">
      <xdr:nvSpPr>
        <xdr:cNvPr id="13313" name="WordArt 1"/>
        <xdr:cNvSpPr>
          <a:spLocks noChangeArrowheads="1" noChangeShapeType="1" noTextEdit="1"/>
        </xdr:cNvSpPr>
      </xdr:nvSpPr>
      <xdr:spPr bwMode="auto">
        <a:xfrm>
          <a:off x="1543050" y="742950"/>
          <a:ext cx="4152900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TARIFF RULES AND REGULATIONS:</a:t>
          </a:r>
        </a:p>
      </xdr:txBody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8</xdr:col>
      <xdr:colOff>2238375</xdr:colOff>
      <xdr:row>3</xdr:row>
      <xdr:rowOff>152400</xdr:rowOff>
    </xdr:to>
    <xdr:pic>
      <xdr:nvPicPr>
        <xdr:cNvPr id="13536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67722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1065149</xdr:colOff>
      <xdr:row>3</xdr:row>
      <xdr:rowOff>114839</xdr:rowOff>
    </xdr:from>
    <xdr:ext cx="938975" cy="439359"/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5865749" y="600614"/>
          <a:ext cx="1006045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7</xdr:row>
      <xdr:rowOff>66675</xdr:rowOff>
    </xdr:from>
    <xdr:to>
      <xdr:col>9</xdr:col>
      <xdr:colOff>933450</xdr:colOff>
      <xdr:row>9</xdr:row>
      <xdr:rowOff>57150</xdr:rowOff>
    </xdr:to>
    <xdr:sp macro="" textlink="">
      <xdr:nvSpPr>
        <xdr:cNvPr id="14337" name="WordArt 1"/>
        <xdr:cNvSpPr>
          <a:spLocks noChangeArrowheads="1" noChangeShapeType="1" noTextEdit="1"/>
        </xdr:cNvSpPr>
      </xdr:nvSpPr>
      <xdr:spPr bwMode="auto">
        <a:xfrm>
          <a:off x="2905125" y="1228725"/>
          <a:ext cx="3857625" cy="314325"/>
        </a:xfrm>
        <a:prstGeom prst="rect">
          <a:avLst/>
        </a:prstGeom>
        <a:noFill/>
        <a:effectLst>
          <a:outerShdw blurRad="50800" dist="50800" dir="5400000" algn="ctr" rotWithShape="0">
            <a:schemeClr val="tx2"/>
          </a:outerShdw>
        </a:effec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ESSENTIAL TERMS / RULES AND REGULATION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66675</xdr:rowOff>
    </xdr:from>
    <xdr:to>
      <xdr:col>9</xdr:col>
      <xdr:colOff>800100</xdr:colOff>
      <xdr:row>4</xdr:row>
      <xdr:rowOff>38100</xdr:rowOff>
    </xdr:to>
    <xdr:pic>
      <xdr:nvPicPr>
        <xdr:cNvPr id="14559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66675"/>
          <a:ext cx="6410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731774</xdr:colOff>
      <xdr:row>1</xdr:row>
      <xdr:rowOff>29114</xdr:rowOff>
    </xdr:from>
    <xdr:ext cx="802290" cy="367717"/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6561074" y="191039"/>
          <a:ext cx="86914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7</xdr:col>
      <xdr:colOff>38100</xdr:colOff>
      <xdr:row>4</xdr:row>
      <xdr:rowOff>133350</xdr:rowOff>
    </xdr:to>
    <xdr:pic>
      <xdr:nvPicPr>
        <xdr:cNvPr id="15480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79629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1276350</xdr:colOff>
      <xdr:row>4</xdr:row>
      <xdr:rowOff>133351</xdr:rowOff>
    </xdr:from>
    <xdr:ext cx="1402564" cy="468013"/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6496050" y="781051"/>
          <a:ext cx="1402564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chemeClr val="accent1">
                  <a:lumMod val="20000"/>
                  <a:lumOff val="80000"/>
                </a:schemeClr>
              </a:solidFill>
              <a:effectLst/>
            </a:rPr>
            <a:t>HOME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9</xdr:col>
      <xdr:colOff>590550</xdr:colOff>
      <xdr:row>4</xdr:row>
      <xdr:rowOff>161925</xdr:rowOff>
    </xdr:to>
    <xdr:pic>
      <xdr:nvPicPr>
        <xdr:cNvPr id="24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60293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9</xdr:col>
      <xdr:colOff>552450</xdr:colOff>
      <xdr:row>45</xdr:row>
      <xdr:rowOff>95250</xdr:rowOff>
    </xdr:to>
    <xdr:pic>
      <xdr:nvPicPr>
        <xdr:cNvPr id="246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3925"/>
          <a:ext cx="6038850" cy="6610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46</xdr:row>
      <xdr:rowOff>133350</xdr:rowOff>
    </xdr:from>
    <xdr:to>
      <xdr:col>9</xdr:col>
      <xdr:colOff>161925</xdr:colOff>
      <xdr:row>49</xdr:row>
      <xdr:rowOff>104775</xdr:rowOff>
    </xdr:to>
    <xdr:sp macro="" textlink="">
      <xdr:nvSpPr>
        <xdr:cNvPr id="24578" name="WordArt 2"/>
        <xdr:cNvSpPr>
          <a:spLocks noChangeArrowheads="1" noChangeShapeType="1" noTextEdit="1"/>
        </xdr:cNvSpPr>
      </xdr:nvSpPr>
      <xdr:spPr bwMode="auto">
        <a:xfrm>
          <a:off x="257175" y="7734300"/>
          <a:ext cx="5391150" cy="457200"/>
        </a:xfrm>
        <a:prstGeom prst="rect">
          <a:avLst/>
        </a:prstGeom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Times New Roman"/>
              <a:cs typeface="Times New Roman"/>
            </a:rPr>
            <a:t>DON'T BE LEFT BEHIND</a:t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8</xdr:col>
      <xdr:colOff>19050</xdr:colOff>
      <xdr:row>52</xdr:row>
      <xdr:rowOff>9525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800100" y="8410575"/>
          <a:ext cx="40957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000" kern="10" spc="0">
              <a:ln w="12700">
                <a:solidFill>
                  <a:srgbClr val="333399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"Take stress our of your life and ship with us, you'll love it !"</a:t>
          </a:r>
        </a:p>
      </xdr:txBody>
    </xdr:sp>
    <xdr:clientData/>
  </xdr:twoCellAnchor>
  <xdr:oneCellAnchor>
    <xdr:from>
      <xdr:col>0</xdr:col>
      <xdr:colOff>388874</xdr:colOff>
      <xdr:row>1</xdr:row>
      <xdr:rowOff>143414</xdr:rowOff>
    </xdr:from>
    <xdr:ext cx="705407" cy="335768"/>
    <xdr:sp macro="" textlink="">
      <xdr:nvSpPr>
        <xdr:cNvPr id="7" name="Rectangle 6">
          <a:hlinkClick xmlns:r="http://schemas.openxmlformats.org/officeDocument/2006/relationships" r:id="rId3"/>
        </xdr:cNvPr>
        <xdr:cNvSpPr/>
      </xdr:nvSpPr>
      <xdr:spPr>
        <a:xfrm>
          <a:off x="388874" y="343439"/>
          <a:ext cx="800732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207899</xdr:colOff>
      <xdr:row>12</xdr:row>
      <xdr:rowOff>57689</xdr:rowOff>
    </xdr:from>
    <xdr:ext cx="1873475" cy="367717"/>
    <xdr:sp macro="" textlink="">
      <xdr:nvSpPr>
        <xdr:cNvPr id="2" name="Rectangle 1"/>
        <xdr:cNvSpPr/>
      </xdr:nvSpPr>
      <xdr:spPr>
        <a:xfrm>
          <a:off x="207899" y="57689"/>
          <a:ext cx="194950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HEADQUARTERS</a:t>
          </a:r>
        </a:p>
      </xdr:txBody>
    </xdr:sp>
    <xdr:clientData/>
  </xdr:oneCellAnchor>
  <xdr:twoCellAnchor editAs="oneCell">
    <xdr:from>
      <xdr:col>2</xdr:col>
      <xdr:colOff>123825</xdr:colOff>
      <xdr:row>14</xdr:row>
      <xdr:rowOff>38100</xdr:rowOff>
    </xdr:from>
    <xdr:to>
      <xdr:col>5</xdr:col>
      <xdr:colOff>304800</xdr:colOff>
      <xdr:row>30</xdr:row>
      <xdr:rowOff>0</xdr:rowOff>
    </xdr:to>
    <xdr:pic>
      <xdr:nvPicPr>
        <xdr:cNvPr id="339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3025" y="2305050"/>
          <a:ext cx="2009775" cy="334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55499</xdr:colOff>
      <xdr:row>12</xdr:row>
      <xdr:rowOff>95789</xdr:rowOff>
    </xdr:from>
    <xdr:ext cx="1348314" cy="367717"/>
    <xdr:sp macro="" textlink="">
      <xdr:nvSpPr>
        <xdr:cNvPr id="4" name="Rectangle 3"/>
        <xdr:cNvSpPr/>
      </xdr:nvSpPr>
      <xdr:spPr>
        <a:xfrm>
          <a:off x="2493899" y="95789"/>
          <a:ext cx="142481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USA OFFICE</a:t>
          </a:r>
        </a:p>
      </xdr:txBody>
    </xdr:sp>
    <xdr:clientData/>
  </xdr:oneCellAnchor>
  <xdr:twoCellAnchor editAs="oneCell">
    <xdr:from>
      <xdr:col>5</xdr:col>
      <xdr:colOff>485775</xdr:colOff>
      <xdr:row>14</xdr:row>
      <xdr:rowOff>76200</xdr:rowOff>
    </xdr:from>
    <xdr:to>
      <xdr:col>8</xdr:col>
      <xdr:colOff>590550</xdr:colOff>
      <xdr:row>29</xdr:row>
      <xdr:rowOff>123825</xdr:rowOff>
    </xdr:to>
    <xdr:pic>
      <xdr:nvPicPr>
        <xdr:cNvPr id="339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2343150"/>
          <a:ext cx="1933575" cy="326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179324</xdr:colOff>
      <xdr:row>12</xdr:row>
      <xdr:rowOff>76739</xdr:rowOff>
    </xdr:from>
    <xdr:ext cx="802290" cy="367717"/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179324" y="76739"/>
          <a:ext cx="86914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twoCellAnchor editAs="oneCell">
    <xdr:from>
      <xdr:col>0</xdr:col>
      <xdr:colOff>123825</xdr:colOff>
      <xdr:row>14</xdr:row>
      <xdr:rowOff>114300</xdr:rowOff>
    </xdr:from>
    <xdr:to>
      <xdr:col>2</xdr:col>
      <xdr:colOff>104775</xdr:colOff>
      <xdr:row>29</xdr:row>
      <xdr:rowOff>104775</xdr:rowOff>
    </xdr:to>
    <xdr:pic>
      <xdr:nvPicPr>
        <xdr:cNvPr id="339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2381250"/>
          <a:ext cx="1200150" cy="320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38100</xdr:colOff>
      <xdr:row>13</xdr:row>
      <xdr:rowOff>47625</xdr:rowOff>
    </xdr:from>
    <xdr:to>
      <xdr:col>11</xdr:col>
      <xdr:colOff>228600</xdr:colOff>
      <xdr:row>15</xdr:row>
      <xdr:rowOff>114300</xdr:rowOff>
    </xdr:to>
    <xdr:pic>
      <xdr:nvPicPr>
        <xdr:cNvPr id="33938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34100" y="2152650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76200</xdr:colOff>
      <xdr:row>31</xdr:row>
      <xdr:rowOff>38100</xdr:rowOff>
    </xdr:from>
    <xdr:to>
      <xdr:col>11</xdr:col>
      <xdr:colOff>219075</xdr:colOff>
      <xdr:row>33</xdr:row>
      <xdr:rowOff>104775</xdr:rowOff>
    </xdr:to>
    <xdr:pic>
      <xdr:nvPicPr>
        <xdr:cNvPr id="33939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72200" y="5848350"/>
          <a:ext cx="752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57</xdr:row>
      <xdr:rowOff>47625</xdr:rowOff>
    </xdr:from>
    <xdr:to>
      <xdr:col>2</xdr:col>
      <xdr:colOff>228600</xdr:colOff>
      <xdr:row>59</xdr:row>
      <xdr:rowOff>123825</xdr:rowOff>
    </xdr:to>
    <xdr:pic>
      <xdr:nvPicPr>
        <xdr:cNvPr id="33940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6275" y="11849100"/>
          <a:ext cx="771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44</xdr:row>
      <xdr:rowOff>47625</xdr:rowOff>
    </xdr:from>
    <xdr:to>
      <xdr:col>2</xdr:col>
      <xdr:colOff>171450</xdr:colOff>
      <xdr:row>46</xdr:row>
      <xdr:rowOff>123825</xdr:rowOff>
    </xdr:to>
    <xdr:pic>
      <xdr:nvPicPr>
        <xdr:cNvPr id="33941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47700" y="8867775"/>
          <a:ext cx="742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31</xdr:row>
      <xdr:rowOff>66675</xdr:rowOff>
    </xdr:from>
    <xdr:to>
      <xdr:col>2</xdr:col>
      <xdr:colOff>257175</xdr:colOff>
      <xdr:row>33</xdr:row>
      <xdr:rowOff>133350</xdr:rowOff>
    </xdr:to>
    <xdr:pic>
      <xdr:nvPicPr>
        <xdr:cNvPr id="33942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6275" y="5876925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47625</xdr:colOff>
      <xdr:row>44</xdr:row>
      <xdr:rowOff>95250</xdr:rowOff>
    </xdr:from>
    <xdr:to>
      <xdr:col>11</xdr:col>
      <xdr:colOff>219075</xdr:colOff>
      <xdr:row>46</xdr:row>
      <xdr:rowOff>142875</xdr:rowOff>
    </xdr:to>
    <xdr:pic>
      <xdr:nvPicPr>
        <xdr:cNvPr id="33943" name="Picture 17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43625" y="8915400"/>
          <a:ext cx="781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150749</xdr:colOff>
      <xdr:row>6</xdr:row>
      <xdr:rowOff>148177</xdr:rowOff>
    </xdr:from>
    <xdr:ext cx="11035545" cy="918494"/>
    <xdr:sp macro="" textlink="">
      <xdr:nvSpPr>
        <xdr:cNvPr id="14" name="Rectangle 13"/>
        <xdr:cNvSpPr/>
      </xdr:nvSpPr>
      <xdr:spPr>
        <a:xfrm>
          <a:off x="150749" y="472027"/>
          <a:ext cx="1112131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OFFICICES AND WORLD</a:t>
          </a:r>
          <a:r>
            <a:rPr lang="en-US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WIDE AGENTS</a:t>
          </a:r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0</xdr:col>
      <xdr:colOff>266700</xdr:colOff>
      <xdr:row>1</xdr:row>
      <xdr:rowOff>0</xdr:rowOff>
    </xdr:from>
    <xdr:to>
      <xdr:col>17</xdr:col>
      <xdr:colOff>19050</xdr:colOff>
      <xdr:row>7</xdr:row>
      <xdr:rowOff>104775</xdr:rowOff>
    </xdr:to>
    <xdr:pic>
      <xdr:nvPicPr>
        <xdr:cNvPr id="33945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66700" y="161925"/>
          <a:ext cx="101155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17</xdr:col>
      <xdr:colOff>84074</xdr:colOff>
      <xdr:row>1</xdr:row>
      <xdr:rowOff>14827</xdr:rowOff>
    </xdr:from>
    <xdr:ext cx="992251" cy="405432"/>
    <xdr:sp macro="" textlink="">
      <xdr:nvSpPr>
        <xdr:cNvPr id="16" name="Rectangle 15">
          <a:hlinkClick xmlns:r="http://schemas.openxmlformats.org/officeDocument/2006/relationships" r:id="rId12"/>
        </xdr:cNvPr>
        <xdr:cNvSpPr/>
      </xdr:nvSpPr>
      <xdr:spPr>
        <a:xfrm>
          <a:off x="10447274" y="176752"/>
          <a:ext cx="992251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12</xdr:col>
      <xdr:colOff>257175</xdr:colOff>
      <xdr:row>5</xdr:row>
      <xdr:rowOff>85725</xdr:rowOff>
    </xdr:to>
    <xdr:pic>
      <xdr:nvPicPr>
        <xdr:cNvPr id="38921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8575"/>
          <a:ext cx="7439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13</xdr:col>
      <xdr:colOff>284099</xdr:colOff>
      <xdr:row>1</xdr:row>
      <xdr:rowOff>71977</xdr:rowOff>
    </xdr:from>
    <xdr:ext cx="802290" cy="376472"/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8208899" y="233902"/>
          <a:ext cx="86914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152400</xdr:rowOff>
    </xdr:from>
    <xdr:to>
      <xdr:col>4</xdr:col>
      <xdr:colOff>180975</xdr:colOff>
      <xdr:row>2</xdr:row>
      <xdr:rowOff>196850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2150" y="152400"/>
          <a:ext cx="790575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371475</xdr:colOff>
      <xdr:row>1</xdr:row>
      <xdr:rowOff>0</xdr:rowOff>
    </xdr:from>
    <xdr:to>
      <xdr:col>10</xdr:col>
      <xdr:colOff>152400</xdr:colOff>
      <xdr:row>2</xdr:row>
      <xdr:rowOff>206375</xdr:rowOff>
    </xdr:to>
    <xdr:pic>
      <xdr:nvPicPr>
        <xdr:cNvPr id="3" name="Picture 4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161925"/>
          <a:ext cx="790575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95250</xdr:rowOff>
    </xdr:from>
    <xdr:to>
      <xdr:col>1</xdr:col>
      <xdr:colOff>561975</xdr:colOff>
      <xdr:row>35</xdr:row>
      <xdr:rowOff>85725</xdr:rowOff>
    </xdr:to>
    <xdr:pic>
      <xdr:nvPicPr>
        <xdr:cNvPr id="23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42950"/>
          <a:ext cx="990600" cy="503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467784</xdr:colOff>
      <xdr:row>33</xdr:row>
      <xdr:rowOff>96309</xdr:rowOff>
    </xdr:from>
    <xdr:to>
      <xdr:col>6</xdr:col>
      <xdr:colOff>264584</xdr:colOff>
      <xdr:row>35</xdr:row>
      <xdr:rowOff>51859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1917701" y="5366809"/>
          <a:ext cx="5607050" cy="273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WEEKLY CONSOLIDATIONS TO CENTRAL AMERICA</a:t>
          </a:r>
        </a:p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&amp; THE CARIBBEAN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5</xdr:col>
      <xdr:colOff>371475</xdr:colOff>
      <xdr:row>4</xdr:row>
      <xdr:rowOff>85725</xdr:rowOff>
    </xdr:to>
    <xdr:pic>
      <xdr:nvPicPr>
        <xdr:cNvPr id="2395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8575"/>
          <a:ext cx="7191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3</xdr:row>
      <xdr:rowOff>19050</xdr:rowOff>
    </xdr:from>
    <xdr:to>
      <xdr:col>10</xdr:col>
      <xdr:colOff>600075</xdr:colOff>
      <xdr:row>8</xdr:row>
      <xdr:rowOff>142875</xdr:rowOff>
    </xdr:to>
    <xdr:sp macro="" textlink="">
      <xdr:nvSpPr>
        <xdr:cNvPr id="2396" name="Rectangle 4"/>
        <xdr:cNvSpPr>
          <a:spLocks noChangeArrowheads="1"/>
        </xdr:cNvSpPr>
      </xdr:nvSpPr>
      <xdr:spPr bwMode="auto">
        <a:xfrm>
          <a:off x="7829550" y="504825"/>
          <a:ext cx="2638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385699</xdr:colOff>
      <xdr:row>2</xdr:row>
      <xdr:rowOff>3714</xdr:rowOff>
    </xdr:from>
    <xdr:ext cx="2051864" cy="909500"/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8246999" y="333914"/>
          <a:ext cx="203286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2286000</xdr:colOff>
      <xdr:row>4</xdr:row>
      <xdr:rowOff>38100</xdr:rowOff>
    </xdr:to>
    <xdr:pic>
      <xdr:nvPicPr>
        <xdr:cNvPr id="319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7439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2325624</xdr:colOff>
      <xdr:row>0</xdr:row>
      <xdr:rowOff>29114</xdr:rowOff>
    </xdr:from>
    <xdr:ext cx="2042365" cy="900220"/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7494524" y="29114"/>
          <a:ext cx="203286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12</xdr:row>
      <xdr:rowOff>104775</xdr:rowOff>
    </xdr:from>
    <xdr:to>
      <xdr:col>2</xdr:col>
      <xdr:colOff>1066800</xdr:colOff>
      <xdr:row>14</xdr:row>
      <xdr:rowOff>123825</xdr:rowOff>
    </xdr:to>
    <xdr:pic>
      <xdr:nvPicPr>
        <xdr:cNvPr id="35166" name="Picture 1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95575" y="2057400"/>
          <a:ext cx="8667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12</xdr:row>
      <xdr:rowOff>47625</xdr:rowOff>
    </xdr:from>
    <xdr:to>
      <xdr:col>1</xdr:col>
      <xdr:colOff>47625</xdr:colOff>
      <xdr:row>36</xdr:row>
      <xdr:rowOff>85725</xdr:rowOff>
    </xdr:to>
    <xdr:pic>
      <xdr:nvPicPr>
        <xdr:cNvPr id="35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2000250"/>
          <a:ext cx="1143000" cy="440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1</xdr:row>
      <xdr:rowOff>9525</xdr:rowOff>
    </xdr:from>
    <xdr:to>
      <xdr:col>9</xdr:col>
      <xdr:colOff>962025</xdr:colOff>
      <xdr:row>6</xdr:row>
      <xdr:rowOff>142875</xdr:rowOff>
    </xdr:to>
    <xdr:pic>
      <xdr:nvPicPr>
        <xdr:cNvPr id="351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72225" y="9525"/>
          <a:ext cx="5162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12</xdr:row>
      <xdr:rowOff>104775</xdr:rowOff>
    </xdr:from>
    <xdr:to>
      <xdr:col>1</xdr:col>
      <xdr:colOff>1095375</xdr:colOff>
      <xdr:row>14</xdr:row>
      <xdr:rowOff>123825</xdr:rowOff>
    </xdr:to>
    <xdr:pic>
      <xdr:nvPicPr>
        <xdr:cNvPr id="35169" name="Picture 4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9225" y="2057400"/>
          <a:ext cx="790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12</xdr:row>
      <xdr:rowOff>38100</xdr:rowOff>
    </xdr:from>
    <xdr:to>
      <xdr:col>5</xdr:col>
      <xdr:colOff>1133475</xdr:colOff>
      <xdr:row>14</xdr:row>
      <xdr:rowOff>95250</xdr:rowOff>
    </xdr:to>
    <xdr:pic>
      <xdr:nvPicPr>
        <xdr:cNvPr id="351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48425" y="1990725"/>
          <a:ext cx="1047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638175</xdr:colOff>
      <xdr:row>12</xdr:row>
      <xdr:rowOff>85725</xdr:rowOff>
    </xdr:from>
    <xdr:to>
      <xdr:col>9</xdr:col>
      <xdr:colOff>371475</xdr:colOff>
      <xdr:row>13</xdr:row>
      <xdr:rowOff>142875</xdr:rowOff>
    </xdr:to>
    <xdr:sp macro="" textlink="">
      <xdr:nvSpPr>
        <xdr:cNvPr id="5126" name="WordArt 6"/>
        <xdr:cNvSpPr>
          <a:spLocks noChangeArrowheads="1" noChangeShapeType="1" noTextEdit="1"/>
        </xdr:cNvSpPr>
      </xdr:nvSpPr>
      <xdr:spPr bwMode="auto">
        <a:xfrm>
          <a:off x="9448800" y="2038350"/>
          <a:ext cx="1657350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HAITI</a:t>
          </a:r>
        </a:p>
      </xdr:txBody>
    </xdr:sp>
    <xdr:clientData/>
  </xdr:twoCellAnchor>
  <xdr:twoCellAnchor>
    <xdr:from>
      <xdr:col>1</xdr:col>
      <xdr:colOff>101600</xdr:colOff>
      <xdr:row>7</xdr:row>
      <xdr:rowOff>88900</xdr:rowOff>
    </xdr:from>
    <xdr:to>
      <xdr:col>4</xdr:col>
      <xdr:colOff>660400</xdr:colOff>
      <xdr:row>10</xdr:row>
      <xdr:rowOff>76200</xdr:rowOff>
    </xdr:to>
    <xdr:sp macro="" textlink="">
      <xdr:nvSpPr>
        <xdr:cNvPr id="5127" name="WordArt 7"/>
        <xdr:cNvSpPr>
          <a:spLocks noChangeArrowheads="1" noChangeShapeType="1" noTextEdit="1"/>
        </xdr:cNvSpPr>
      </xdr:nvSpPr>
      <xdr:spPr bwMode="auto">
        <a:xfrm>
          <a:off x="1384300" y="1155700"/>
          <a:ext cx="4559300" cy="520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57"/>
            </a:avLst>
          </a:prstTxWarp>
        </a:bodyPr>
        <a:lstStyle/>
        <a:p>
          <a:pPr algn="ctr" rtl="0"/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Select Country of Destination</a:t>
          </a:r>
        </a:p>
        <a:p>
          <a:pPr algn="ctr" rtl="0"/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    F C L  </a:t>
          </a:r>
          <a:r>
            <a:rPr lang="en-US" sz="1600" i="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Export</a:t>
          </a:r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RATES</a:t>
          </a:r>
        </a:p>
      </xdr:txBody>
    </xdr:sp>
    <xdr:clientData/>
  </xdr:twoCellAnchor>
  <xdr:twoCellAnchor editAs="oneCell">
    <xdr:from>
      <xdr:col>15</xdr:col>
      <xdr:colOff>9525</xdr:colOff>
      <xdr:row>1</xdr:row>
      <xdr:rowOff>9525</xdr:rowOff>
    </xdr:from>
    <xdr:to>
      <xdr:col>19</xdr:col>
      <xdr:colOff>1209675</xdr:colOff>
      <xdr:row>6</xdr:row>
      <xdr:rowOff>142875</xdr:rowOff>
    </xdr:to>
    <xdr:pic>
      <xdr:nvPicPr>
        <xdr:cNvPr id="351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83075" y="9525"/>
          <a:ext cx="57435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257175</xdr:colOff>
      <xdr:row>12</xdr:row>
      <xdr:rowOff>85725</xdr:rowOff>
    </xdr:from>
    <xdr:to>
      <xdr:col>19</xdr:col>
      <xdr:colOff>904875</xdr:colOff>
      <xdr:row>13</xdr:row>
      <xdr:rowOff>104775</xdr:rowOff>
    </xdr:to>
    <xdr:sp macro="" textlink="">
      <xdr:nvSpPr>
        <xdr:cNvPr id="5130" name="WordArt 10"/>
        <xdr:cNvSpPr>
          <a:spLocks noChangeArrowheads="1" noChangeShapeType="1" noTextEdit="1"/>
        </xdr:cNvSpPr>
      </xdr:nvSpPr>
      <xdr:spPr bwMode="auto">
        <a:xfrm>
          <a:off x="14544675" y="2038350"/>
          <a:ext cx="23907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DOMINICAN REP.</a:t>
          </a:r>
        </a:p>
      </xdr:txBody>
    </xdr:sp>
    <xdr:clientData/>
  </xdr:twoCellAnchor>
  <xdr:twoCellAnchor editAs="oneCell">
    <xdr:from>
      <xdr:col>15</xdr:col>
      <xdr:colOff>66675</xdr:colOff>
      <xdr:row>12</xdr:row>
      <xdr:rowOff>66675</xdr:rowOff>
    </xdr:from>
    <xdr:to>
      <xdr:col>15</xdr:col>
      <xdr:colOff>1495425</xdr:colOff>
      <xdr:row>14</xdr:row>
      <xdr:rowOff>85725</xdr:rowOff>
    </xdr:to>
    <xdr:pic>
      <xdr:nvPicPr>
        <xdr:cNvPr id="3517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40225" y="2019300"/>
          <a:ext cx="14287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257175</xdr:colOff>
      <xdr:row>12</xdr:row>
      <xdr:rowOff>85725</xdr:rowOff>
    </xdr:from>
    <xdr:to>
      <xdr:col>30</xdr:col>
      <xdr:colOff>904875</xdr:colOff>
      <xdr:row>13</xdr:row>
      <xdr:rowOff>104775</xdr:rowOff>
    </xdr:to>
    <xdr:sp macro="" textlink="">
      <xdr:nvSpPr>
        <xdr:cNvPr id="5135" name="WordArt 15"/>
        <xdr:cNvSpPr>
          <a:spLocks noChangeArrowheads="1" noChangeShapeType="1" noTextEdit="1"/>
        </xdr:cNvSpPr>
      </xdr:nvSpPr>
      <xdr:spPr bwMode="auto">
        <a:xfrm>
          <a:off x="19907250" y="2038350"/>
          <a:ext cx="23907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COSTA RICA</a:t>
          </a:r>
        </a:p>
      </xdr:txBody>
    </xdr:sp>
    <xdr:clientData/>
  </xdr:twoCellAnchor>
  <xdr:twoCellAnchor editAs="oneCell">
    <xdr:from>
      <xdr:col>3</xdr:col>
      <xdr:colOff>219075</xdr:colOff>
      <xdr:row>12</xdr:row>
      <xdr:rowOff>104775</xdr:rowOff>
    </xdr:from>
    <xdr:to>
      <xdr:col>3</xdr:col>
      <xdr:colOff>1066800</xdr:colOff>
      <xdr:row>14</xdr:row>
      <xdr:rowOff>123825</xdr:rowOff>
    </xdr:to>
    <xdr:pic>
      <xdr:nvPicPr>
        <xdr:cNvPr id="35177" name="Picture 17" descr="Costa-Rica_fla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19550" y="2057400"/>
          <a:ext cx="847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219075</xdr:colOff>
      <xdr:row>12</xdr:row>
      <xdr:rowOff>28575</xdr:rowOff>
    </xdr:from>
    <xdr:to>
      <xdr:col>26</xdr:col>
      <xdr:colOff>1285875</xdr:colOff>
      <xdr:row>14</xdr:row>
      <xdr:rowOff>104775</xdr:rowOff>
    </xdr:to>
    <xdr:pic>
      <xdr:nvPicPr>
        <xdr:cNvPr id="35178" name="Picture 18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194125" y="1981200"/>
          <a:ext cx="1066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28575</xdr:colOff>
      <xdr:row>1</xdr:row>
      <xdr:rowOff>28575</xdr:rowOff>
    </xdr:from>
    <xdr:to>
      <xdr:col>30</xdr:col>
      <xdr:colOff>1247775</xdr:colOff>
      <xdr:row>6</xdr:row>
      <xdr:rowOff>161925</xdr:rowOff>
    </xdr:to>
    <xdr:pic>
      <xdr:nvPicPr>
        <xdr:cNvPr id="351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003625" y="28575"/>
          <a:ext cx="5543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12</xdr:row>
      <xdr:rowOff>123825</xdr:rowOff>
    </xdr:from>
    <xdr:to>
      <xdr:col>4</xdr:col>
      <xdr:colOff>1028700</xdr:colOff>
      <xdr:row>14</xdr:row>
      <xdr:rowOff>133350</xdr:rowOff>
    </xdr:to>
    <xdr:pic>
      <xdr:nvPicPr>
        <xdr:cNvPr id="35180" name="Picture 59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34000" y="2076450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16</xdr:row>
      <xdr:rowOff>66675</xdr:rowOff>
    </xdr:from>
    <xdr:to>
      <xdr:col>1</xdr:col>
      <xdr:colOff>1133475</xdr:colOff>
      <xdr:row>18</xdr:row>
      <xdr:rowOff>161925</xdr:rowOff>
    </xdr:to>
    <xdr:pic>
      <xdr:nvPicPr>
        <xdr:cNvPr id="35181" name="Picture 592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28750" y="2762250"/>
          <a:ext cx="819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16</xdr:row>
      <xdr:rowOff>66675</xdr:rowOff>
    </xdr:from>
    <xdr:to>
      <xdr:col>2</xdr:col>
      <xdr:colOff>1038225</xdr:colOff>
      <xdr:row>18</xdr:row>
      <xdr:rowOff>152400</xdr:rowOff>
    </xdr:to>
    <xdr:pic>
      <xdr:nvPicPr>
        <xdr:cNvPr id="35182" name="Picture 594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95575" y="2762250"/>
          <a:ext cx="838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16</xdr:row>
      <xdr:rowOff>57150</xdr:rowOff>
    </xdr:from>
    <xdr:to>
      <xdr:col>3</xdr:col>
      <xdr:colOff>1009650</xdr:colOff>
      <xdr:row>18</xdr:row>
      <xdr:rowOff>133350</xdr:rowOff>
    </xdr:to>
    <xdr:pic>
      <xdr:nvPicPr>
        <xdr:cNvPr id="35183" name="Picture 596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57650" y="2752725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16</xdr:row>
      <xdr:rowOff>57150</xdr:rowOff>
    </xdr:from>
    <xdr:to>
      <xdr:col>4</xdr:col>
      <xdr:colOff>990600</xdr:colOff>
      <xdr:row>18</xdr:row>
      <xdr:rowOff>142875</xdr:rowOff>
    </xdr:to>
    <xdr:pic>
      <xdr:nvPicPr>
        <xdr:cNvPr id="35184" name="Picture 597" descr="http://tbn0.google.com/images?q=tbn:3glx-72COyQoVM:http://upload.wikimedia.org/wikipedia/commons/thumb/2/28/Flag_of_Puerto_Rico.svg/800px-Flag_of_Puerto_Rico.svg.png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305425" y="2752725"/>
          <a:ext cx="7905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20</xdr:row>
      <xdr:rowOff>38100</xdr:rowOff>
    </xdr:from>
    <xdr:to>
      <xdr:col>1</xdr:col>
      <xdr:colOff>1152525</xdr:colOff>
      <xdr:row>22</xdr:row>
      <xdr:rowOff>142875</xdr:rowOff>
    </xdr:to>
    <xdr:pic>
      <xdr:nvPicPr>
        <xdr:cNvPr id="35185" name="Picture 599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428750" y="3457575"/>
          <a:ext cx="838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20</xdr:row>
      <xdr:rowOff>85725</xdr:rowOff>
    </xdr:from>
    <xdr:to>
      <xdr:col>2</xdr:col>
      <xdr:colOff>1019175</xdr:colOff>
      <xdr:row>22</xdr:row>
      <xdr:rowOff>133350</xdr:rowOff>
    </xdr:to>
    <xdr:pic>
      <xdr:nvPicPr>
        <xdr:cNvPr id="35186" name="Picture 600" descr="http://tbn0.google.com/images?q=tbn:iQAgiWdDiURGjM:http://www.aeroflight.co.uk/waf/americas/jamaica/jam-flag.jpg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686050" y="3505200"/>
          <a:ext cx="828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20</xdr:row>
      <xdr:rowOff>38100</xdr:rowOff>
    </xdr:from>
    <xdr:to>
      <xdr:col>3</xdr:col>
      <xdr:colOff>1057275</xdr:colOff>
      <xdr:row>22</xdr:row>
      <xdr:rowOff>161925</xdr:rowOff>
    </xdr:to>
    <xdr:pic>
      <xdr:nvPicPr>
        <xdr:cNvPr id="35187" name="Picture 623" descr="http://tbn0.google.com/images?q=tbn:v0ijehmC8u32XM:http://www.appliedlanguage.com/flags_of_the_world/large_flag_of_venezuela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057650" y="3457575"/>
          <a:ext cx="8001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20</xdr:row>
      <xdr:rowOff>57150</xdr:rowOff>
    </xdr:from>
    <xdr:to>
      <xdr:col>4</xdr:col>
      <xdr:colOff>1009650</xdr:colOff>
      <xdr:row>22</xdr:row>
      <xdr:rowOff>161925</xdr:rowOff>
    </xdr:to>
    <xdr:pic>
      <xdr:nvPicPr>
        <xdr:cNvPr id="35188" name="Picture 624" descr="http://tbn0.google.com/images?q=tbn:rWhzfDEY4uEM7M:http://wwp.greenwichmeantime.com/time-zone/south-america/chile/images/flag-of-chile.jpg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324475" y="3476625"/>
          <a:ext cx="790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704850</xdr:colOff>
      <xdr:row>25</xdr:row>
      <xdr:rowOff>28575</xdr:rowOff>
    </xdr:from>
    <xdr:to>
      <xdr:col>4</xdr:col>
      <xdr:colOff>371475</xdr:colOff>
      <xdr:row>27</xdr:row>
      <xdr:rowOff>142875</xdr:rowOff>
    </xdr:to>
    <xdr:pic>
      <xdr:nvPicPr>
        <xdr:cNvPr id="35189" name="Picture 626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819275" y="4352925"/>
          <a:ext cx="3657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257175</xdr:colOff>
      <xdr:row>12</xdr:row>
      <xdr:rowOff>85725</xdr:rowOff>
    </xdr:from>
    <xdr:to>
      <xdr:col>41</xdr:col>
      <xdr:colOff>904875</xdr:colOff>
      <xdr:row>13</xdr:row>
      <xdr:rowOff>104775</xdr:rowOff>
    </xdr:to>
    <xdr:sp macro="" textlink="">
      <xdr:nvSpPr>
        <xdr:cNvPr id="33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GUATEMALA</a:t>
          </a:r>
        </a:p>
      </xdr:txBody>
    </xdr:sp>
    <xdr:clientData/>
  </xdr:twoCellAnchor>
  <xdr:twoCellAnchor editAs="oneCell">
    <xdr:from>
      <xdr:col>37</xdr:col>
      <xdr:colOff>28575</xdr:colOff>
      <xdr:row>1</xdr:row>
      <xdr:rowOff>28575</xdr:rowOff>
    </xdr:from>
    <xdr:to>
      <xdr:col>41</xdr:col>
      <xdr:colOff>1200150</xdr:colOff>
      <xdr:row>6</xdr:row>
      <xdr:rowOff>161925</xdr:rowOff>
    </xdr:to>
    <xdr:pic>
      <xdr:nvPicPr>
        <xdr:cNvPr id="35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24150" y="28575"/>
          <a:ext cx="5505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50</xdr:col>
      <xdr:colOff>257175</xdr:colOff>
      <xdr:row>12</xdr:row>
      <xdr:rowOff>85725</xdr:rowOff>
    </xdr:from>
    <xdr:to>
      <xdr:col>52</xdr:col>
      <xdr:colOff>904875</xdr:colOff>
      <xdr:row>13</xdr:row>
      <xdr:rowOff>104775</xdr:rowOff>
    </xdr:to>
    <xdr:sp macro="" textlink="">
      <xdr:nvSpPr>
        <xdr:cNvPr id="36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HONDURAS</a:t>
          </a:r>
        </a:p>
      </xdr:txBody>
    </xdr:sp>
    <xdr:clientData/>
  </xdr:twoCellAnchor>
  <xdr:twoCellAnchor editAs="oneCell">
    <xdr:from>
      <xdr:col>48</xdr:col>
      <xdr:colOff>28575</xdr:colOff>
      <xdr:row>1</xdr:row>
      <xdr:rowOff>28575</xdr:rowOff>
    </xdr:from>
    <xdr:to>
      <xdr:col>52</xdr:col>
      <xdr:colOff>1238250</xdr:colOff>
      <xdr:row>6</xdr:row>
      <xdr:rowOff>161925</xdr:rowOff>
    </xdr:to>
    <xdr:pic>
      <xdr:nvPicPr>
        <xdr:cNvPr id="351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654200" y="28575"/>
          <a:ext cx="55721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257175</xdr:colOff>
      <xdr:row>12</xdr:row>
      <xdr:rowOff>85725</xdr:rowOff>
    </xdr:from>
    <xdr:to>
      <xdr:col>63</xdr:col>
      <xdr:colOff>904875</xdr:colOff>
      <xdr:row>13</xdr:row>
      <xdr:rowOff>104775</xdr:rowOff>
    </xdr:to>
    <xdr:sp macro="" textlink="">
      <xdr:nvSpPr>
        <xdr:cNvPr id="39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PANAMA</a:t>
          </a:r>
        </a:p>
      </xdr:txBody>
    </xdr:sp>
    <xdr:clientData/>
  </xdr:twoCellAnchor>
  <xdr:twoCellAnchor editAs="oneCell">
    <xdr:from>
      <xdr:col>59</xdr:col>
      <xdr:colOff>28575</xdr:colOff>
      <xdr:row>1</xdr:row>
      <xdr:rowOff>28575</xdr:rowOff>
    </xdr:from>
    <xdr:to>
      <xdr:col>63</xdr:col>
      <xdr:colOff>1228725</xdr:colOff>
      <xdr:row>6</xdr:row>
      <xdr:rowOff>161925</xdr:rowOff>
    </xdr:to>
    <xdr:pic>
      <xdr:nvPicPr>
        <xdr:cNvPr id="351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512825" y="28575"/>
          <a:ext cx="552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72</xdr:col>
      <xdr:colOff>257175</xdr:colOff>
      <xdr:row>12</xdr:row>
      <xdr:rowOff>85725</xdr:rowOff>
    </xdr:from>
    <xdr:to>
      <xdr:col>74</xdr:col>
      <xdr:colOff>904875</xdr:colOff>
      <xdr:row>13</xdr:row>
      <xdr:rowOff>104775</xdr:rowOff>
    </xdr:to>
    <xdr:sp macro="" textlink="">
      <xdr:nvSpPr>
        <xdr:cNvPr id="42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NICARAGUA</a:t>
          </a:r>
        </a:p>
      </xdr:txBody>
    </xdr:sp>
    <xdr:clientData/>
  </xdr:twoCellAnchor>
  <xdr:twoCellAnchor editAs="oneCell">
    <xdr:from>
      <xdr:col>70</xdr:col>
      <xdr:colOff>28575</xdr:colOff>
      <xdr:row>1</xdr:row>
      <xdr:rowOff>28575</xdr:rowOff>
    </xdr:from>
    <xdr:to>
      <xdr:col>74</xdr:col>
      <xdr:colOff>1228725</xdr:colOff>
      <xdr:row>6</xdr:row>
      <xdr:rowOff>161925</xdr:rowOff>
    </xdr:to>
    <xdr:pic>
      <xdr:nvPicPr>
        <xdr:cNvPr id="351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333350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257175</xdr:colOff>
      <xdr:row>12</xdr:row>
      <xdr:rowOff>85725</xdr:rowOff>
    </xdr:from>
    <xdr:to>
      <xdr:col>85</xdr:col>
      <xdr:colOff>904875</xdr:colOff>
      <xdr:row>13</xdr:row>
      <xdr:rowOff>104775</xdr:rowOff>
    </xdr:to>
    <xdr:sp macro="" textlink="">
      <xdr:nvSpPr>
        <xdr:cNvPr id="45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PUERTO</a:t>
          </a:r>
          <a:r>
            <a:rPr lang="en-US" sz="2400" kern="10" spc="0" baseline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RICO</a:t>
          </a:r>
          <a:endParaRPr lang="en-US" sz="2400" kern="10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81</xdr:col>
      <xdr:colOff>28575</xdr:colOff>
      <xdr:row>1</xdr:row>
      <xdr:rowOff>28575</xdr:rowOff>
    </xdr:from>
    <xdr:to>
      <xdr:col>85</xdr:col>
      <xdr:colOff>1238250</xdr:colOff>
      <xdr:row>6</xdr:row>
      <xdr:rowOff>161925</xdr:rowOff>
    </xdr:to>
    <xdr:pic>
      <xdr:nvPicPr>
        <xdr:cNvPr id="351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63400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94</xdr:col>
      <xdr:colOff>257175</xdr:colOff>
      <xdr:row>12</xdr:row>
      <xdr:rowOff>85725</xdr:rowOff>
    </xdr:from>
    <xdr:to>
      <xdr:col>96</xdr:col>
      <xdr:colOff>904875</xdr:colOff>
      <xdr:row>13</xdr:row>
      <xdr:rowOff>104775</xdr:rowOff>
    </xdr:to>
    <xdr:sp macro="" textlink="">
      <xdr:nvSpPr>
        <xdr:cNvPr id="48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EL SALVADOR</a:t>
          </a:r>
        </a:p>
      </xdr:txBody>
    </xdr:sp>
    <xdr:clientData/>
  </xdr:twoCellAnchor>
  <xdr:twoCellAnchor editAs="oneCell">
    <xdr:from>
      <xdr:col>92</xdr:col>
      <xdr:colOff>28575</xdr:colOff>
      <xdr:row>1</xdr:row>
      <xdr:rowOff>28575</xdr:rowOff>
    </xdr:from>
    <xdr:to>
      <xdr:col>96</xdr:col>
      <xdr:colOff>1238250</xdr:colOff>
      <xdr:row>6</xdr:row>
      <xdr:rowOff>161925</xdr:rowOff>
    </xdr:to>
    <xdr:pic>
      <xdr:nvPicPr>
        <xdr:cNvPr id="352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983925" y="28575"/>
          <a:ext cx="5514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257175</xdr:colOff>
      <xdr:row>12</xdr:row>
      <xdr:rowOff>85725</xdr:rowOff>
    </xdr:from>
    <xdr:to>
      <xdr:col>107</xdr:col>
      <xdr:colOff>904875</xdr:colOff>
      <xdr:row>13</xdr:row>
      <xdr:rowOff>104775</xdr:rowOff>
    </xdr:to>
    <xdr:sp macro="" textlink="">
      <xdr:nvSpPr>
        <xdr:cNvPr id="51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JAMAICA</a:t>
          </a:r>
        </a:p>
      </xdr:txBody>
    </xdr:sp>
    <xdr:clientData/>
  </xdr:twoCellAnchor>
  <xdr:twoCellAnchor editAs="oneCell">
    <xdr:from>
      <xdr:col>103</xdr:col>
      <xdr:colOff>28575</xdr:colOff>
      <xdr:row>1</xdr:row>
      <xdr:rowOff>28575</xdr:rowOff>
    </xdr:from>
    <xdr:to>
      <xdr:col>107</xdr:col>
      <xdr:colOff>1228725</xdr:colOff>
      <xdr:row>6</xdr:row>
      <xdr:rowOff>161925</xdr:rowOff>
    </xdr:to>
    <xdr:pic>
      <xdr:nvPicPr>
        <xdr:cNvPr id="352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785400" y="28575"/>
          <a:ext cx="552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116</xdr:col>
      <xdr:colOff>257175</xdr:colOff>
      <xdr:row>12</xdr:row>
      <xdr:rowOff>85725</xdr:rowOff>
    </xdr:from>
    <xdr:to>
      <xdr:col>118</xdr:col>
      <xdr:colOff>904875</xdr:colOff>
      <xdr:row>13</xdr:row>
      <xdr:rowOff>104775</xdr:rowOff>
    </xdr:to>
    <xdr:sp macro="" textlink="">
      <xdr:nvSpPr>
        <xdr:cNvPr id="54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VENEZUELA</a:t>
          </a:r>
        </a:p>
      </xdr:txBody>
    </xdr:sp>
    <xdr:clientData/>
  </xdr:twoCellAnchor>
  <xdr:twoCellAnchor editAs="oneCell">
    <xdr:from>
      <xdr:col>114</xdr:col>
      <xdr:colOff>28575</xdr:colOff>
      <xdr:row>1</xdr:row>
      <xdr:rowOff>28575</xdr:rowOff>
    </xdr:from>
    <xdr:to>
      <xdr:col>118</xdr:col>
      <xdr:colOff>1228725</xdr:colOff>
      <xdr:row>6</xdr:row>
      <xdr:rowOff>161925</xdr:rowOff>
    </xdr:to>
    <xdr:pic>
      <xdr:nvPicPr>
        <xdr:cNvPr id="352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605925" y="28575"/>
          <a:ext cx="5543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257175</xdr:colOff>
      <xdr:row>12</xdr:row>
      <xdr:rowOff>85725</xdr:rowOff>
    </xdr:from>
    <xdr:to>
      <xdr:col>129</xdr:col>
      <xdr:colOff>904875</xdr:colOff>
      <xdr:row>13</xdr:row>
      <xdr:rowOff>104775</xdr:rowOff>
    </xdr:to>
    <xdr:sp macro="" textlink="">
      <xdr:nvSpPr>
        <xdr:cNvPr id="57" name="WordArt 15"/>
        <xdr:cNvSpPr>
          <a:spLocks noChangeArrowheads="1" noChangeShapeType="1" noTextEdit="1"/>
        </xdr:cNvSpPr>
      </xdr:nvSpPr>
      <xdr:spPr bwMode="auto">
        <a:xfrm>
          <a:off x="31771318" y="2031546"/>
          <a:ext cx="2389414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CHILE</a:t>
          </a:r>
        </a:p>
      </xdr:txBody>
    </xdr:sp>
    <xdr:clientData/>
  </xdr:twoCellAnchor>
  <xdr:twoCellAnchor editAs="oneCell">
    <xdr:from>
      <xdr:col>125</xdr:col>
      <xdr:colOff>28575</xdr:colOff>
      <xdr:row>1</xdr:row>
      <xdr:rowOff>28575</xdr:rowOff>
    </xdr:from>
    <xdr:to>
      <xdr:col>129</xdr:col>
      <xdr:colOff>1209675</xdr:colOff>
      <xdr:row>6</xdr:row>
      <xdr:rowOff>161925</xdr:rowOff>
    </xdr:to>
    <xdr:pic>
      <xdr:nvPicPr>
        <xdr:cNvPr id="352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445500" y="28575"/>
          <a:ext cx="5505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390525</xdr:colOff>
      <xdr:row>12</xdr:row>
      <xdr:rowOff>66675</xdr:rowOff>
    </xdr:from>
    <xdr:to>
      <xdr:col>37</xdr:col>
      <xdr:colOff>1190625</xdr:colOff>
      <xdr:row>14</xdr:row>
      <xdr:rowOff>76200</xdr:rowOff>
    </xdr:to>
    <xdr:pic>
      <xdr:nvPicPr>
        <xdr:cNvPr id="35208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186100" y="2019300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138</xdr:col>
      <xdr:colOff>257175</xdr:colOff>
      <xdr:row>12</xdr:row>
      <xdr:rowOff>85725</xdr:rowOff>
    </xdr:from>
    <xdr:to>
      <xdr:col>140</xdr:col>
      <xdr:colOff>904875</xdr:colOff>
      <xdr:row>13</xdr:row>
      <xdr:rowOff>104775</xdr:rowOff>
    </xdr:to>
    <xdr:sp macro="" textlink="">
      <xdr:nvSpPr>
        <xdr:cNvPr id="68" name="WordArt 15"/>
        <xdr:cNvSpPr>
          <a:spLocks noChangeArrowheads="1" noChangeShapeType="1" noTextEdit="1"/>
        </xdr:cNvSpPr>
      </xdr:nvSpPr>
      <xdr:spPr bwMode="auto">
        <a:xfrm>
          <a:off x="137934246" y="2031546"/>
          <a:ext cx="2389415" cy="2231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ASIA</a:t>
          </a:r>
          <a:r>
            <a:rPr lang="en-US" sz="2400" kern="10" spc="0" baseline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/ PORTS</a:t>
          </a:r>
          <a:endParaRPr lang="en-US" sz="2400" kern="10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136</xdr:col>
      <xdr:colOff>28575</xdr:colOff>
      <xdr:row>1</xdr:row>
      <xdr:rowOff>28575</xdr:rowOff>
    </xdr:from>
    <xdr:to>
      <xdr:col>140</xdr:col>
      <xdr:colOff>1228725</xdr:colOff>
      <xdr:row>6</xdr:row>
      <xdr:rowOff>161925</xdr:rowOff>
    </xdr:to>
    <xdr:pic>
      <xdr:nvPicPr>
        <xdr:cNvPr id="352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7266025" y="28575"/>
          <a:ext cx="552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257175</xdr:colOff>
      <xdr:row>12</xdr:row>
      <xdr:rowOff>85725</xdr:rowOff>
    </xdr:from>
    <xdr:to>
      <xdr:col>30</xdr:col>
      <xdr:colOff>904875</xdr:colOff>
      <xdr:row>13</xdr:row>
      <xdr:rowOff>104775</xdr:rowOff>
    </xdr:to>
    <xdr:sp macro="" textlink="">
      <xdr:nvSpPr>
        <xdr:cNvPr id="35211" name="WordArt 15"/>
        <xdr:cNvSpPr>
          <a:spLocks noChangeArrowheads="1" noChangeShapeType="1" noTextEdit="1"/>
        </xdr:cNvSpPr>
      </xdr:nvSpPr>
      <xdr:spPr bwMode="auto">
        <a:xfrm>
          <a:off x="3181350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2400" u="sng" strike="sngStrike" kern="10" cap="small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48</xdr:col>
      <xdr:colOff>352425</xdr:colOff>
      <xdr:row>12</xdr:row>
      <xdr:rowOff>28575</xdr:rowOff>
    </xdr:from>
    <xdr:to>
      <xdr:col>48</xdr:col>
      <xdr:colOff>1171575</xdr:colOff>
      <xdr:row>14</xdr:row>
      <xdr:rowOff>95250</xdr:rowOff>
    </xdr:to>
    <xdr:pic>
      <xdr:nvPicPr>
        <xdr:cNvPr id="35212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978050" y="1981200"/>
          <a:ext cx="8191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</xdr:col>
      <xdr:colOff>314325</xdr:colOff>
      <xdr:row>12</xdr:row>
      <xdr:rowOff>38100</xdr:rowOff>
    </xdr:from>
    <xdr:to>
      <xdr:col>59</xdr:col>
      <xdr:colOff>1152525</xdr:colOff>
      <xdr:row>14</xdr:row>
      <xdr:rowOff>95250</xdr:rowOff>
    </xdr:to>
    <xdr:pic>
      <xdr:nvPicPr>
        <xdr:cNvPr id="35213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4798575" y="1990725"/>
          <a:ext cx="838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</xdr:col>
      <xdr:colOff>295275</xdr:colOff>
      <xdr:row>12</xdr:row>
      <xdr:rowOff>57150</xdr:rowOff>
    </xdr:from>
    <xdr:to>
      <xdr:col>70</xdr:col>
      <xdr:colOff>1047750</xdr:colOff>
      <xdr:row>14</xdr:row>
      <xdr:rowOff>104775</xdr:rowOff>
    </xdr:to>
    <xdr:pic>
      <xdr:nvPicPr>
        <xdr:cNvPr id="35214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600050" y="2009775"/>
          <a:ext cx="7524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</xdr:col>
      <xdr:colOff>352425</xdr:colOff>
      <xdr:row>12</xdr:row>
      <xdr:rowOff>57150</xdr:rowOff>
    </xdr:from>
    <xdr:to>
      <xdr:col>81</xdr:col>
      <xdr:colOff>1143000</xdr:colOff>
      <xdr:row>14</xdr:row>
      <xdr:rowOff>114300</xdr:rowOff>
    </xdr:to>
    <xdr:pic>
      <xdr:nvPicPr>
        <xdr:cNvPr id="35215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8487250" y="2009775"/>
          <a:ext cx="790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</xdr:col>
      <xdr:colOff>352425</xdr:colOff>
      <xdr:row>12</xdr:row>
      <xdr:rowOff>38100</xdr:rowOff>
    </xdr:from>
    <xdr:to>
      <xdr:col>92</xdr:col>
      <xdr:colOff>1190625</xdr:colOff>
      <xdr:row>14</xdr:row>
      <xdr:rowOff>114300</xdr:rowOff>
    </xdr:to>
    <xdr:pic>
      <xdr:nvPicPr>
        <xdr:cNvPr id="35216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307775" y="1990725"/>
          <a:ext cx="838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</xdr:col>
      <xdr:colOff>371475</xdr:colOff>
      <xdr:row>12</xdr:row>
      <xdr:rowOff>57150</xdr:rowOff>
    </xdr:from>
    <xdr:to>
      <xdr:col>103</xdr:col>
      <xdr:colOff>1200150</xdr:colOff>
      <xdr:row>14</xdr:row>
      <xdr:rowOff>85725</xdr:rowOff>
    </xdr:to>
    <xdr:pic>
      <xdr:nvPicPr>
        <xdr:cNvPr id="35217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2128300" y="2009775"/>
          <a:ext cx="828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</xdr:col>
      <xdr:colOff>323850</xdr:colOff>
      <xdr:row>12</xdr:row>
      <xdr:rowOff>38100</xdr:rowOff>
    </xdr:from>
    <xdr:to>
      <xdr:col>114</xdr:col>
      <xdr:colOff>1133475</xdr:colOff>
      <xdr:row>14</xdr:row>
      <xdr:rowOff>133350</xdr:rowOff>
    </xdr:to>
    <xdr:pic>
      <xdr:nvPicPr>
        <xdr:cNvPr id="35218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23901200" y="1990725"/>
          <a:ext cx="8096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314325</xdr:colOff>
      <xdr:row>12</xdr:row>
      <xdr:rowOff>38100</xdr:rowOff>
    </xdr:from>
    <xdr:to>
      <xdr:col>125</xdr:col>
      <xdr:colOff>1104900</xdr:colOff>
      <xdr:row>14</xdr:row>
      <xdr:rowOff>123825</xdr:rowOff>
    </xdr:to>
    <xdr:pic>
      <xdr:nvPicPr>
        <xdr:cNvPr id="35219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35731250" y="1990725"/>
          <a:ext cx="790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</xdr:col>
      <xdr:colOff>9525</xdr:colOff>
      <xdr:row>11</xdr:row>
      <xdr:rowOff>180975</xdr:rowOff>
    </xdr:from>
    <xdr:to>
      <xdr:col>137</xdr:col>
      <xdr:colOff>885825</xdr:colOff>
      <xdr:row>14</xdr:row>
      <xdr:rowOff>28575</xdr:rowOff>
    </xdr:to>
    <xdr:pic>
      <xdr:nvPicPr>
        <xdr:cNvPr id="35220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47246975" y="1952625"/>
          <a:ext cx="25527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1019175</xdr:colOff>
      <xdr:row>15</xdr:row>
      <xdr:rowOff>161925</xdr:rowOff>
    </xdr:from>
    <xdr:to>
      <xdr:col>44</xdr:col>
      <xdr:colOff>790575</xdr:colOff>
      <xdr:row>18</xdr:row>
      <xdr:rowOff>19050</xdr:rowOff>
    </xdr:to>
    <xdr:pic>
      <xdr:nvPicPr>
        <xdr:cNvPr id="35221" name="Picture 590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8453675" y="2676525"/>
          <a:ext cx="809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962025</xdr:colOff>
      <xdr:row>14</xdr:row>
      <xdr:rowOff>85725</xdr:rowOff>
    </xdr:from>
    <xdr:to>
      <xdr:col>22</xdr:col>
      <xdr:colOff>800100</xdr:colOff>
      <xdr:row>16</xdr:row>
      <xdr:rowOff>123825</xdr:rowOff>
    </xdr:to>
    <xdr:pic>
      <xdr:nvPicPr>
        <xdr:cNvPr id="35222" name="Picture 12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45950" y="2419350"/>
          <a:ext cx="876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847725</xdr:colOff>
      <xdr:row>15</xdr:row>
      <xdr:rowOff>161925</xdr:rowOff>
    </xdr:from>
    <xdr:to>
      <xdr:col>12</xdr:col>
      <xdr:colOff>923925</xdr:colOff>
      <xdr:row>18</xdr:row>
      <xdr:rowOff>66675</xdr:rowOff>
    </xdr:to>
    <xdr:pic>
      <xdr:nvPicPr>
        <xdr:cNvPr id="352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63575" y="2676525"/>
          <a:ext cx="10477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14</xdr:row>
      <xdr:rowOff>85725</xdr:rowOff>
    </xdr:from>
    <xdr:to>
      <xdr:col>33</xdr:col>
      <xdr:colOff>914400</xdr:colOff>
      <xdr:row>17</xdr:row>
      <xdr:rowOff>9525</xdr:rowOff>
    </xdr:to>
    <xdr:pic>
      <xdr:nvPicPr>
        <xdr:cNvPr id="35224" name="Picture 18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6490275" y="2419350"/>
          <a:ext cx="10668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85725</xdr:colOff>
      <xdr:row>13</xdr:row>
      <xdr:rowOff>104775</xdr:rowOff>
    </xdr:from>
    <xdr:to>
      <xdr:col>55</xdr:col>
      <xdr:colOff>904875</xdr:colOff>
      <xdr:row>16</xdr:row>
      <xdr:rowOff>28575</xdr:rowOff>
    </xdr:to>
    <xdr:pic>
      <xdr:nvPicPr>
        <xdr:cNvPr id="35225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417075" y="2257425"/>
          <a:ext cx="819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</xdr:col>
      <xdr:colOff>942975</xdr:colOff>
      <xdr:row>13</xdr:row>
      <xdr:rowOff>85725</xdr:rowOff>
    </xdr:from>
    <xdr:to>
      <xdr:col>66</xdr:col>
      <xdr:colOff>742950</xdr:colOff>
      <xdr:row>15</xdr:row>
      <xdr:rowOff>171450</xdr:rowOff>
    </xdr:to>
    <xdr:pic>
      <xdr:nvPicPr>
        <xdr:cNvPr id="35226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2056625" y="2238375"/>
          <a:ext cx="838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</xdr:col>
      <xdr:colOff>66675</xdr:colOff>
      <xdr:row>13</xdr:row>
      <xdr:rowOff>123825</xdr:rowOff>
    </xdr:from>
    <xdr:to>
      <xdr:col>77</xdr:col>
      <xdr:colOff>819150</xdr:colOff>
      <xdr:row>16</xdr:row>
      <xdr:rowOff>19050</xdr:rowOff>
    </xdr:to>
    <xdr:pic>
      <xdr:nvPicPr>
        <xdr:cNvPr id="35227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4048600" y="2276475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</xdr:col>
      <xdr:colOff>990600</xdr:colOff>
      <xdr:row>13</xdr:row>
      <xdr:rowOff>133350</xdr:rowOff>
    </xdr:from>
    <xdr:to>
      <xdr:col>88</xdr:col>
      <xdr:colOff>752475</xdr:colOff>
      <xdr:row>16</xdr:row>
      <xdr:rowOff>47625</xdr:rowOff>
    </xdr:to>
    <xdr:pic>
      <xdr:nvPicPr>
        <xdr:cNvPr id="35228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5754825" y="2286000"/>
          <a:ext cx="800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1019175</xdr:colOff>
      <xdr:row>13</xdr:row>
      <xdr:rowOff>38100</xdr:rowOff>
    </xdr:from>
    <xdr:to>
      <xdr:col>99</xdr:col>
      <xdr:colOff>828675</xdr:colOff>
      <xdr:row>15</xdr:row>
      <xdr:rowOff>142875</xdr:rowOff>
    </xdr:to>
    <xdr:pic>
      <xdr:nvPicPr>
        <xdr:cNvPr id="35229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7584875" y="2190750"/>
          <a:ext cx="847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</xdr:col>
      <xdr:colOff>828675</xdr:colOff>
      <xdr:row>13</xdr:row>
      <xdr:rowOff>104775</xdr:rowOff>
    </xdr:from>
    <xdr:to>
      <xdr:col>110</xdr:col>
      <xdr:colOff>628650</xdr:colOff>
      <xdr:row>15</xdr:row>
      <xdr:rowOff>161925</xdr:rowOff>
    </xdr:to>
    <xdr:pic>
      <xdr:nvPicPr>
        <xdr:cNvPr id="35230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9214900" y="2257425"/>
          <a:ext cx="838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</xdr:col>
      <xdr:colOff>66675</xdr:colOff>
      <xdr:row>13</xdr:row>
      <xdr:rowOff>133350</xdr:rowOff>
    </xdr:from>
    <xdr:to>
      <xdr:col>121</xdr:col>
      <xdr:colOff>866775</xdr:colOff>
      <xdr:row>16</xdr:row>
      <xdr:rowOff>85725</xdr:rowOff>
    </xdr:to>
    <xdr:pic>
      <xdr:nvPicPr>
        <xdr:cNvPr id="35231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31330700" y="2286000"/>
          <a:ext cx="800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</xdr:col>
      <xdr:colOff>0</xdr:colOff>
      <xdr:row>13</xdr:row>
      <xdr:rowOff>95250</xdr:rowOff>
    </xdr:from>
    <xdr:to>
      <xdr:col>132</xdr:col>
      <xdr:colOff>790575</xdr:colOff>
      <xdr:row>16</xdr:row>
      <xdr:rowOff>28575</xdr:rowOff>
    </xdr:to>
    <xdr:pic>
      <xdr:nvPicPr>
        <xdr:cNvPr id="35232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43084550" y="2247900"/>
          <a:ext cx="790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</xdr:col>
      <xdr:colOff>409575</xdr:colOff>
      <xdr:row>10</xdr:row>
      <xdr:rowOff>133350</xdr:rowOff>
    </xdr:from>
    <xdr:to>
      <xdr:col>145</xdr:col>
      <xdr:colOff>485775</xdr:colOff>
      <xdr:row>15</xdr:row>
      <xdr:rowOff>95250</xdr:rowOff>
    </xdr:to>
    <xdr:pic>
      <xdr:nvPicPr>
        <xdr:cNvPr id="35233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53238200" y="1724025"/>
          <a:ext cx="40481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4</xdr:col>
      <xdr:colOff>1238250</xdr:colOff>
      <xdr:row>6</xdr:row>
      <xdr:rowOff>152400</xdr:rowOff>
    </xdr:to>
    <xdr:pic>
      <xdr:nvPicPr>
        <xdr:cNvPr id="35234" name="Picture 2538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38100"/>
          <a:ext cx="6343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71828</xdr:colOff>
      <xdr:row>7</xdr:row>
      <xdr:rowOff>71296</xdr:rowOff>
    </xdr:from>
    <xdr:ext cx="1288886" cy="530658"/>
    <xdr:sp macro="" textlink="">
      <xdr:nvSpPr>
        <xdr:cNvPr id="71" name="Rectangle 70">
          <a:hlinkClick xmlns:r="http://schemas.openxmlformats.org/officeDocument/2006/relationships" r:id="rId33"/>
        </xdr:cNvPr>
        <xdr:cNvSpPr/>
      </xdr:nvSpPr>
      <xdr:spPr>
        <a:xfrm>
          <a:off x="71828" y="1132653"/>
          <a:ext cx="1288886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12</xdr:row>
      <xdr:rowOff>104775</xdr:rowOff>
    </xdr:from>
    <xdr:to>
      <xdr:col>2</xdr:col>
      <xdr:colOff>952500</xdr:colOff>
      <xdr:row>14</xdr:row>
      <xdr:rowOff>123825</xdr:rowOff>
    </xdr:to>
    <xdr:pic>
      <xdr:nvPicPr>
        <xdr:cNvPr id="36190" name="Picture 1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95575" y="2057400"/>
          <a:ext cx="7524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12</xdr:row>
      <xdr:rowOff>47625</xdr:rowOff>
    </xdr:from>
    <xdr:to>
      <xdr:col>0</xdr:col>
      <xdr:colOff>1076325</xdr:colOff>
      <xdr:row>35</xdr:row>
      <xdr:rowOff>171450</xdr:rowOff>
    </xdr:to>
    <xdr:pic>
      <xdr:nvPicPr>
        <xdr:cNvPr id="36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2000250"/>
          <a:ext cx="1057275" cy="439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1</xdr:row>
      <xdr:rowOff>9525</xdr:rowOff>
    </xdr:from>
    <xdr:to>
      <xdr:col>9</xdr:col>
      <xdr:colOff>952500</xdr:colOff>
      <xdr:row>6</xdr:row>
      <xdr:rowOff>142875</xdr:rowOff>
    </xdr:to>
    <xdr:pic>
      <xdr:nvPicPr>
        <xdr:cNvPr id="361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72225" y="9525"/>
          <a:ext cx="5153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12</xdr:row>
      <xdr:rowOff>104775</xdr:rowOff>
    </xdr:from>
    <xdr:to>
      <xdr:col>1</xdr:col>
      <xdr:colOff>1104900</xdr:colOff>
      <xdr:row>14</xdr:row>
      <xdr:rowOff>123825</xdr:rowOff>
    </xdr:to>
    <xdr:pic>
      <xdr:nvPicPr>
        <xdr:cNvPr id="36193" name="Picture 4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9225" y="2057400"/>
          <a:ext cx="800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12</xdr:row>
      <xdr:rowOff>38100</xdr:rowOff>
    </xdr:from>
    <xdr:to>
      <xdr:col>5</xdr:col>
      <xdr:colOff>1038225</xdr:colOff>
      <xdr:row>14</xdr:row>
      <xdr:rowOff>95250</xdr:rowOff>
    </xdr:to>
    <xdr:pic>
      <xdr:nvPicPr>
        <xdr:cNvPr id="361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48425" y="1990725"/>
          <a:ext cx="952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638175</xdr:colOff>
      <xdr:row>12</xdr:row>
      <xdr:rowOff>85725</xdr:rowOff>
    </xdr:from>
    <xdr:to>
      <xdr:col>9</xdr:col>
      <xdr:colOff>371475</xdr:colOff>
      <xdr:row>13</xdr:row>
      <xdr:rowOff>142875</xdr:rowOff>
    </xdr:to>
    <xdr:sp macro="" textlink="">
      <xdr:nvSpPr>
        <xdr:cNvPr id="7" name="WordArt 6"/>
        <xdr:cNvSpPr>
          <a:spLocks noChangeArrowheads="1" noChangeShapeType="1" noTextEdit="1"/>
        </xdr:cNvSpPr>
      </xdr:nvSpPr>
      <xdr:spPr bwMode="auto">
        <a:xfrm>
          <a:off x="9286875" y="2038350"/>
          <a:ext cx="165735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HAITI</a:t>
          </a:r>
        </a:p>
      </xdr:txBody>
    </xdr:sp>
    <xdr:clientData/>
  </xdr:twoCellAnchor>
  <xdr:twoCellAnchor>
    <xdr:from>
      <xdr:col>1</xdr:col>
      <xdr:colOff>101600</xdr:colOff>
      <xdr:row>7</xdr:row>
      <xdr:rowOff>88900</xdr:rowOff>
    </xdr:from>
    <xdr:to>
      <xdr:col>4</xdr:col>
      <xdr:colOff>660400</xdr:colOff>
      <xdr:row>10</xdr:row>
      <xdr:rowOff>76200</xdr:rowOff>
    </xdr:to>
    <xdr:sp macro="" textlink="">
      <xdr:nvSpPr>
        <xdr:cNvPr id="8" name="WordArt 7"/>
        <xdr:cNvSpPr>
          <a:spLocks noChangeArrowheads="1" noChangeShapeType="1" noTextEdit="1"/>
        </xdr:cNvSpPr>
      </xdr:nvSpPr>
      <xdr:spPr bwMode="auto">
        <a:xfrm>
          <a:off x="1217386" y="1150257"/>
          <a:ext cx="4559300" cy="51797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57"/>
            </a:avLst>
          </a:prstTxWarp>
        </a:bodyPr>
        <a:lstStyle/>
        <a:p>
          <a:pPr algn="ctr" rtl="0"/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Select Country of Origin</a:t>
          </a:r>
        </a:p>
        <a:p>
          <a:pPr algn="ctr" rtl="0"/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    F C L  </a:t>
          </a:r>
          <a:r>
            <a:rPr lang="en-US" sz="1600" i="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Export</a:t>
          </a:r>
          <a:r>
            <a:rPr lang="en-US" sz="1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RATES</a:t>
          </a:r>
        </a:p>
      </xdr:txBody>
    </xdr:sp>
    <xdr:clientData/>
  </xdr:twoCellAnchor>
  <xdr:twoCellAnchor editAs="oneCell">
    <xdr:from>
      <xdr:col>15</xdr:col>
      <xdr:colOff>9525</xdr:colOff>
      <xdr:row>1</xdr:row>
      <xdr:rowOff>9525</xdr:rowOff>
    </xdr:from>
    <xdr:to>
      <xdr:col>19</xdr:col>
      <xdr:colOff>1181100</xdr:colOff>
      <xdr:row>6</xdr:row>
      <xdr:rowOff>142875</xdr:rowOff>
    </xdr:to>
    <xdr:pic>
      <xdr:nvPicPr>
        <xdr:cNvPr id="361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83075" y="9525"/>
          <a:ext cx="57150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257175</xdr:colOff>
      <xdr:row>12</xdr:row>
      <xdr:rowOff>85725</xdr:rowOff>
    </xdr:from>
    <xdr:to>
      <xdr:col>19</xdr:col>
      <xdr:colOff>904875</xdr:colOff>
      <xdr:row>13</xdr:row>
      <xdr:rowOff>104775</xdr:rowOff>
    </xdr:to>
    <xdr:sp macro="" textlink="">
      <xdr:nvSpPr>
        <xdr:cNvPr id="10" name="WordArt 10"/>
        <xdr:cNvSpPr>
          <a:spLocks noChangeArrowheads="1" noChangeShapeType="1" noTextEdit="1"/>
        </xdr:cNvSpPr>
      </xdr:nvSpPr>
      <xdr:spPr bwMode="auto">
        <a:xfrm>
          <a:off x="20031075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DOMINICAN REP.</a:t>
          </a:r>
        </a:p>
      </xdr:txBody>
    </xdr:sp>
    <xdr:clientData/>
  </xdr:twoCellAnchor>
  <xdr:twoCellAnchor editAs="oneCell">
    <xdr:from>
      <xdr:col>15</xdr:col>
      <xdr:colOff>66675</xdr:colOff>
      <xdr:row>12</xdr:row>
      <xdr:rowOff>66675</xdr:rowOff>
    </xdr:from>
    <xdr:to>
      <xdr:col>15</xdr:col>
      <xdr:colOff>1152525</xdr:colOff>
      <xdr:row>14</xdr:row>
      <xdr:rowOff>85725</xdr:rowOff>
    </xdr:to>
    <xdr:pic>
      <xdr:nvPicPr>
        <xdr:cNvPr id="3619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40225" y="2019300"/>
          <a:ext cx="1085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257175</xdr:colOff>
      <xdr:row>12</xdr:row>
      <xdr:rowOff>85725</xdr:rowOff>
    </xdr:from>
    <xdr:to>
      <xdr:col>30</xdr:col>
      <xdr:colOff>904875</xdr:colOff>
      <xdr:row>13</xdr:row>
      <xdr:rowOff>104775</xdr:rowOff>
    </xdr:to>
    <xdr:sp macro="" textlink="">
      <xdr:nvSpPr>
        <xdr:cNvPr id="12" name="WordArt 15"/>
        <xdr:cNvSpPr>
          <a:spLocks noChangeArrowheads="1" noChangeShapeType="1" noTextEdit="1"/>
        </xdr:cNvSpPr>
      </xdr:nvSpPr>
      <xdr:spPr bwMode="auto">
        <a:xfrm>
          <a:off x="3181350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COSTA RICA</a:t>
          </a:r>
        </a:p>
      </xdr:txBody>
    </xdr:sp>
    <xdr:clientData/>
  </xdr:twoCellAnchor>
  <xdr:twoCellAnchor editAs="oneCell">
    <xdr:from>
      <xdr:col>3</xdr:col>
      <xdr:colOff>219075</xdr:colOff>
      <xdr:row>12</xdr:row>
      <xdr:rowOff>104775</xdr:rowOff>
    </xdr:from>
    <xdr:to>
      <xdr:col>3</xdr:col>
      <xdr:colOff>1009650</xdr:colOff>
      <xdr:row>14</xdr:row>
      <xdr:rowOff>123825</xdr:rowOff>
    </xdr:to>
    <xdr:pic>
      <xdr:nvPicPr>
        <xdr:cNvPr id="36201" name="Picture 17" descr="Costa-Rica_fla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19550" y="2057400"/>
          <a:ext cx="790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219075</xdr:colOff>
      <xdr:row>12</xdr:row>
      <xdr:rowOff>28575</xdr:rowOff>
    </xdr:from>
    <xdr:to>
      <xdr:col>26</xdr:col>
      <xdr:colOff>1133475</xdr:colOff>
      <xdr:row>14</xdr:row>
      <xdr:rowOff>104775</xdr:rowOff>
    </xdr:to>
    <xdr:pic>
      <xdr:nvPicPr>
        <xdr:cNvPr id="36202" name="Picture 18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194125" y="1981200"/>
          <a:ext cx="9144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28575</xdr:colOff>
      <xdr:row>1</xdr:row>
      <xdr:rowOff>28575</xdr:rowOff>
    </xdr:from>
    <xdr:to>
      <xdr:col>30</xdr:col>
      <xdr:colOff>1209675</xdr:colOff>
      <xdr:row>6</xdr:row>
      <xdr:rowOff>161925</xdr:rowOff>
    </xdr:to>
    <xdr:pic>
      <xdr:nvPicPr>
        <xdr:cNvPr id="362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003625" y="28575"/>
          <a:ext cx="5505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12</xdr:row>
      <xdr:rowOff>123825</xdr:rowOff>
    </xdr:from>
    <xdr:to>
      <xdr:col>4</xdr:col>
      <xdr:colOff>942975</xdr:colOff>
      <xdr:row>14</xdr:row>
      <xdr:rowOff>133350</xdr:rowOff>
    </xdr:to>
    <xdr:pic>
      <xdr:nvPicPr>
        <xdr:cNvPr id="36204" name="Picture 59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34000" y="2076450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16</xdr:row>
      <xdr:rowOff>66675</xdr:rowOff>
    </xdr:from>
    <xdr:to>
      <xdr:col>1</xdr:col>
      <xdr:colOff>1104900</xdr:colOff>
      <xdr:row>18</xdr:row>
      <xdr:rowOff>161925</xdr:rowOff>
    </xdr:to>
    <xdr:pic>
      <xdr:nvPicPr>
        <xdr:cNvPr id="36205" name="Picture 592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28750" y="2762250"/>
          <a:ext cx="790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16</xdr:row>
      <xdr:rowOff>66675</xdr:rowOff>
    </xdr:from>
    <xdr:to>
      <xdr:col>2</xdr:col>
      <xdr:colOff>1009650</xdr:colOff>
      <xdr:row>18</xdr:row>
      <xdr:rowOff>152400</xdr:rowOff>
    </xdr:to>
    <xdr:pic>
      <xdr:nvPicPr>
        <xdr:cNvPr id="36206" name="Picture 594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95575" y="2762250"/>
          <a:ext cx="809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16</xdr:row>
      <xdr:rowOff>57150</xdr:rowOff>
    </xdr:from>
    <xdr:to>
      <xdr:col>3</xdr:col>
      <xdr:colOff>962025</xdr:colOff>
      <xdr:row>18</xdr:row>
      <xdr:rowOff>133350</xdr:rowOff>
    </xdr:to>
    <xdr:pic>
      <xdr:nvPicPr>
        <xdr:cNvPr id="36207" name="Picture 596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57650" y="2752725"/>
          <a:ext cx="704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16</xdr:row>
      <xdr:rowOff>57150</xdr:rowOff>
    </xdr:from>
    <xdr:to>
      <xdr:col>4</xdr:col>
      <xdr:colOff>895350</xdr:colOff>
      <xdr:row>18</xdr:row>
      <xdr:rowOff>142875</xdr:rowOff>
    </xdr:to>
    <xdr:pic>
      <xdr:nvPicPr>
        <xdr:cNvPr id="36208" name="Picture 597" descr="http://tbn0.google.com/images?q=tbn:3glx-72COyQoVM:http://upload.wikimedia.org/wikipedia/commons/thumb/2/28/Flag_of_Puerto_Rico.svg/800px-Flag_of_Puerto_Rico.svg.png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305425" y="2752725"/>
          <a:ext cx="6953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20</xdr:row>
      <xdr:rowOff>38100</xdr:rowOff>
    </xdr:from>
    <xdr:to>
      <xdr:col>1</xdr:col>
      <xdr:colOff>1057275</xdr:colOff>
      <xdr:row>22</xdr:row>
      <xdr:rowOff>142875</xdr:rowOff>
    </xdr:to>
    <xdr:pic>
      <xdr:nvPicPr>
        <xdr:cNvPr id="36209" name="Picture 599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428750" y="3457575"/>
          <a:ext cx="7429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20</xdr:row>
      <xdr:rowOff>85725</xdr:rowOff>
    </xdr:from>
    <xdr:to>
      <xdr:col>2</xdr:col>
      <xdr:colOff>1019175</xdr:colOff>
      <xdr:row>22</xdr:row>
      <xdr:rowOff>133350</xdr:rowOff>
    </xdr:to>
    <xdr:pic>
      <xdr:nvPicPr>
        <xdr:cNvPr id="36210" name="Picture 600" descr="http://tbn0.google.com/images?q=tbn:iQAgiWdDiURGjM:http://www.aeroflight.co.uk/waf/americas/jamaica/jam-flag.jpg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686050" y="3505200"/>
          <a:ext cx="828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20</xdr:row>
      <xdr:rowOff>38100</xdr:rowOff>
    </xdr:from>
    <xdr:to>
      <xdr:col>3</xdr:col>
      <xdr:colOff>952500</xdr:colOff>
      <xdr:row>22</xdr:row>
      <xdr:rowOff>161925</xdr:rowOff>
    </xdr:to>
    <xdr:pic>
      <xdr:nvPicPr>
        <xdr:cNvPr id="36211" name="Picture 623" descr="http://tbn0.google.com/images?q=tbn:v0ijehmC8u32XM:http://www.appliedlanguage.com/flags_of_the_world/large_flag_of_venezuela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057650" y="3457575"/>
          <a:ext cx="6953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20</xdr:row>
      <xdr:rowOff>57150</xdr:rowOff>
    </xdr:from>
    <xdr:to>
      <xdr:col>4</xdr:col>
      <xdr:colOff>942975</xdr:colOff>
      <xdr:row>22</xdr:row>
      <xdr:rowOff>161925</xdr:rowOff>
    </xdr:to>
    <xdr:pic>
      <xdr:nvPicPr>
        <xdr:cNvPr id="36212" name="Picture 624" descr="http://tbn0.google.com/images?q=tbn:rWhzfDEY4uEM7M:http://wwp.greenwichmeantime.com/time-zone/south-america/chile/images/flag-of-chile.jpg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324475" y="347662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704850</xdr:colOff>
      <xdr:row>25</xdr:row>
      <xdr:rowOff>28575</xdr:rowOff>
    </xdr:from>
    <xdr:to>
      <xdr:col>4</xdr:col>
      <xdr:colOff>723900</xdr:colOff>
      <xdr:row>28</xdr:row>
      <xdr:rowOff>85725</xdr:rowOff>
    </xdr:to>
    <xdr:pic>
      <xdr:nvPicPr>
        <xdr:cNvPr id="36213" name="Picture 626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819275" y="4352925"/>
          <a:ext cx="40100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257175</xdr:colOff>
      <xdr:row>12</xdr:row>
      <xdr:rowOff>85725</xdr:rowOff>
    </xdr:from>
    <xdr:to>
      <xdr:col>41</xdr:col>
      <xdr:colOff>904875</xdr:colOff>
      <xdr:row>13</xdr:row>
      <xdr:rowOff>104775</xdr:rowOff>
    </xdr:to>
    <xdr:sp macro="" textlink="">
      <xdr:nvSpPr>
        <xdr:cNvPr id="27" name="WordArt 15"/>
        <xdr:cNvSpPr>
          <a:spLocks noChangeArrowheads="1" noChangeShapeType="1" noTextEdit="1"/>
        </xdr:cNvSpPr>
      </xdr:nvSpPr>
      <xdr:spPr bwMode="auto">
        <a:xfrm>
          <a:off x="4364355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GUATEMALA</a:t>
          </a:r>
        </a:p>
      </xdr:txBody>
    </xdr:sp>
    <xdr:clientData/>
  </xdr:twoCellAnchor>
  <xdr:twoCellAnchor editAs="oneCell">
    <xdr:from>
      <xdr:col>37</xdr:col>
      <xdr:colOff>28575</xdr:colOff>
      <xdr:row>1</xdr:row>
      <xdr:rowOff>28575</xdr:rowOff>
    </xdr:from>
    <xdr:to>
      <xdr:col>41</xdr:col>
      <xdr:colOff>1228725</xdr:colOff>
      <xdr:row>6</xdr:row>
      <xdr:rowOff>161925</xdr:rowOff>
    </xdr:to>
    <xdr:pic>
      <xdr:nvPicPr>
        <xdr:cNvPr id="362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824150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50</xdr:col>
      <xdr:colOff>257175</xdr:colOff>
      <xdr:row>12</xdr:row>
      <xdr:rowOff>85725</xdr:rowOff>
    </xdr:from>
    <xdr:to>
      <xdr:col>52</xdr:col>
      <xdr:colOff>904875</xdr:colOff>
      <xdr:row>13</xdr:row>
      <xdr:rowOff>104775</xdr:rowOff>
    </xdr:to>
    <xdr:sp macro="" textlink="">
      <xdr:nvSpPr>
        <xdr:cNvPr id="29" name="WordArt 15"/>
        <xdr:cNvSpPr>
          <a:spLocks noChangeArrowheads="1" noChangeShapeType="1" noTextEdit="1"/>
        </xdr:cNvSpPr>
      </xdr:nvSpPr>
      <xdr:spPr bwMode="auto">
        <a:xfrm>
          <a:off x="55502175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HONDURAS</a:t>
          </a:r>
        </a:p>
      </xdr:txBody>
    </xdr:sp>
    <xdr:clientData/>
  </xdr:twoCellAnchor>
  <xdr:twoCellAnchor editAs="oneCell">
    <xdr:from>
      <xdr:col>48</xdr:col>
      <xdr:colOff>28575</xdr:colOff>
      <xdr:row>1</xdr:row>
      <xdr:rowOff>28575</xdr:rowOff>
    </xdr:from>
    <xdr:to>
      <xdr:col>52</xdr:col>
      <xdr:colOff>1228725</xdr:colOff>
      <xdr:row>6</xdr:row>
      <xdr:rowOff>161925</xdr:rowOff>
    </xdr:to>
    <xdr:pic>
      <xdr:nvPicPr>
        <xdr:cNvPr id="362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654200" y="28575"/>
          <a:ext cx="55626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257175</xdr:colOff>
      <xdr:row>12</xdr:row>
      <xdr:rowOff>85725</xdr:rowOff>
    </xdr:from>
    <xdr:to>
      <xdr:col>63</xdr:col>
      <xdr:colOff>904875</xdr:colOff>
      <xdr:row>13</xdr:row>
      <xdr:rowOff>104775</xdr:rowOff>
    </xdr:to>
    <xdr:sp macro="" textlink="">
      <xdr:nvSpPr>
        <xdr:cNvPr id="31" name="WordArt 15"/>
        <xdr:cNvSpPr>
          <a:spLocks noChangeArrowheads="1" noChangeShapeType="1" noTextEdit="1"/>
        </xdr:cNvSpPr>
      </xdr:nvSpPr>
      <xdr:spPr bwMode="auto">
        <a:xfrm>
          <a:off x="6732270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PANAMA</a:t>
          </a:r>
        </a:p>
      </xdr:txBody>
    </xdr:sp>
    <xdr:clientData/>
  </xdr:twoCellAnchor>
  <xdr:twoCellAnchor editAs="oneCell">
    <xdr:from>
      <xdr:col>59</xdr:col>
      <xdr:colOff>28575</xdr:colOff>
      <xdr:row>1</xdr:row>
      <xdr:rowOff>28575</xdr:rowOff>
    </xdr:from>
    <xdr:to>
      <xdr:col>63</xdr:col>
      <xdr:colOff>1238250</xdr:colOff>
      <xdr:row>6</xdr:row>
      <xdr:rowOff>161925</xdr:rowOff>
    </xdr:to>
    <xdr:pic>
      <xdr:nvPicPr>
        <xdr:cNvPr id="362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512825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72</xdr:col>
      <xdr:colOff>257175</xdr:colOff>
      <xdr:row>12</xdr:row>
      <xdr:rowOff>85725</xdr:rowOff>
    </xdr:from>
    <xdr:to>
      <xdr:col>74</xdr:col>
      <xdr:colOff>904875</xdr:colOff>
      <xdr:row>13</xdr:row>
      <xdr:rowOff>104775</xdr:rowOff>
    </xdr:to>
    <xdr:sp macro="" textlink="">
      <xdr:nvSpPr>
        <xdr:cNvPr id="33" name="WordArt 15"/>
        <xdr:cNvSpPr>
          <a:spLocks noChangeArrowheads="1" noChangeShapeType="1" noTextEdit="1"/>
        </xdr:cNvSpPr>
      </xdr:nvSpPr>
      <xdr:spPr bwMode="auto">
        <a:xfrm>
          <a:off x="7915275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NICARAGUA</a:t>
          </a:r>
        </a:p>
      </xdr:txBody>
    </xdr:sp>
    <xdr:clientData/>
  </xdr:twoCellAnchor>
  <xdr:twoCellAnchor editAs="oneCell">
    <xdr:from>
      <xdr:col>70</xdr:col>
      <xdr:colOff>28575</xdr:colOff>
      <xdr:row>1</xdr:row>
      <xdr:rowOff>28575</xdr:rowOff>
    </xdr:from>
    <xdr:to>
      <xdr:col>74</xdr:col>
      <xdr:colOff>1228725</xdr:colOff>
      <xdr:row>6</xdr:row>
      <xdr:rowOff>161925</xdr:rowOff>
    </xdr:to>
    <xdr:pic>
      <xdr:nvPicPr>
        <xdr:cNvPr id="362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333350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257175</xdr:colOff>
      <xdr:row>12</xdr:row>
      <xdr:rowOff>85725</xdr:rowOff>
    </xdr:from>
    <xdr:to>
      <xdr:col>85</xdr:col>
      <xdr:colOff>904875</xdr:colOff>
      <xdr:row>13</xdr:row>
      <xdr:rowOff>104775</xdr:rowOff>
    </xdr:to>
    <xdr:sp macro="" textlink="">
      <xdr:nvSpPr>
        <xdr:cNvPr id="35" name="WordArt 15"/>
        <xdr:cNvSpPr>
          <a:spLocks noChangeArrowheads="1" noChangeShapeType="1" noTextEdit="1"/>
        </xdr:cNvSpPr>
      </xdr:nvSpPr>
      <xdr:spPr bwMode="auto">
        <a:xfrm>
          <a:off x="90973275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PUERTO</a:t>
          </a:r>
          <a:r>
            <a:rPr lang="en-US" sz="2400" kern="10" spc="0" baseline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RICO</a:t>
          </a:r>
          <a:endParaRPr lang="en-US" sz="2400" kern="10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81</xdr:col>
      <xdr:colOff>28575</xdr:colOff>
      <xdr:row>1</xdr:row>
      <xdr:rowOff>28575</xdr:rowOff>
    </xdr:from>
    <xdr:to>
      <xdr:col>85</xdr:col>
      <xdr:colOff>1209675</xdr:colOff>
      <xdr:row>6</xdr:row>
      <xdr:rowOff>161925</xdr:rowOff>
    </xdr:to>
    <xdr:pic>
      <xdr:nvPicPr>
        <xdr:cNvPr id="362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63400" y="28575"/>
          <a:ext cx="5505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94</xdr:col>
      <xdr:colOff>257175</xdr:colOff>
      <xdr:row>12</xdr:row>
      <xdr:rowOff>85725</xdr:rowOff>
    </xdr:from>
    <xdr:to>
      <xdr:col>96</xdr:col>
      <xdr:colOff>904875</xdr:colOff>
      <xdr:row>13</xdr:row>
      <xdr:rowOff>104775</xdr:rowOff>
    </xdr:to>
    <xdr:sp macro="" textlink="">
      <xdr:nvSpPr>
        <xdr:cNvPr id="37" name="WordArt 15"/>
        <xdr:cNvSpPr>
          <a:spLocks noChangeArrowheads="1" noChangeShapeType="1" noTextEdit="1"/>
        </xdr:cNvSpPr>
      </xdr:nvSpPr>
      <xdr:spPr bwMode="auto">
        <a:xfrm>
          <a:off x="10277475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EL SALVADOR</a:t>
          </a:r>
        </a:p>
      </xdr:txBody>
    </xdr:sp>
    <xdr:clientData/>
  </xdr:twoCellAnchor>
  <xdr:twoCellAnchor editAs="oneCell">
    <xdr:from>
      <xdr:col>92</xdr:col>
      <xdr:colOff>28575</xdr:colOff>
      <xdr:row>1</xdr:row>
      <xdr:rowOff>28575</xdr:rowOff>
    </xdr:from>
    <xdr:to>
      <xdr:col>96</xdr:col>
      <xdr:colOff>1228725</xdr:colOff>
      <xdr:row>6</xdr:row>
      <xdr:rowOff>161925</xdr:rowOff>
    </xdr:to>
    <xdr:pic>
      <xdr:nvPicPr>
        <xdr:cNvPr id="362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983925" y="28575"/>
          <a:ext cx="5505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257175</xdr:colOff>
      <xdr:row>12</xdr:row>
      <xdr:rowOff>85725</xdr:rowOff>
    </xdr:from>
    <xdr:to>
      <xdr:col>107</xdr:col>
      <xdr:colOff>904875</xdr:colOff>
      <xdr:row>13</xdr:row>
      <xdr:rowOff>104775</xdr:rowOff>
    </xdr:to>
    <xdr:sp macro="" textlink="">
      <xdr:nvSpPr>
        <xdr:cNvPr id="39" name="WordArt 15"/>
        <xdr:cNvSpPr>
          <a:spLocks noChangeArrowheads="1" noChangeShapeType="1" noTextEdit="1"/>
        </xdr:cNvSpPr>
      </xdr:nvSpPr>
      <xdr:spPr bwMode="auto">
        <a:xfrm>
          <a:off x="114595275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JAMAICA</a:t>
          </a:r>
        </a:p>
      </xdr:txBody>
    </xdr:sp>
    <xdr:clientData/>
  </xdr:twoCellAnchor>
  <xdr:twoCellAnchor editAs="oneCell">
    <xdr:from>
      <xdr:col>103</xdr:col>
      <xdr:colOff>28575</xdr:colOff>
      <xdr:row>1</xdr:row>
      <xdr:rowOff>28575</xdr:rowOff>
    </xdr:from>
    <xdr:to>
      <xdr:col>107</xdr:col>
      <xdr:colOff>1228725</xdr:colOff>
      <xdr:row>6</xdr:row>
      <xdr:rowOff>161925</xdr:rowOff>
    </xdr:to>
    <xdr:pic>
      <xdr:nvPicPr>
        <xdr:cNvPr id="362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785400" y="28575"/>
          <a:ext cx="552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116</xdr:col>
      <xdr:colOff>257175</xdr:colOff>
      <xdr:row>12</xdr:row>
      <xdr:rowOff>85725</xdr:rowOff>
    </xdr:from>
    <xdr:to>
      <xdr:col>118</xdr:col>
      <xdr:colOff>904875</xdr:colOff>
      <xdr:row>13</xdr:row>
      <xdr:rowOff>104775</xdr:rowOff>
    </xdr:to>
    <xdr:sp macro="" textlink="">
      <xdr:nvSpPr>
        <xdr:cNvPr id="41" name="WordArt 15"/>
        <xdr:cNvSpPr>
          <a:spLocks noChangeArrowheads="1" noChangeShapeType="1" noTextEdit="1"/>
        </xdr:cNvSpPr>
      </xdr:nvSpPr>
      <xdr:spPr bwMode="auto">
        <a:xfrm>
          <a:off x="12643485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VENEZUELA</a:t>
          </a:r>
        </a:p>
      </xdr:txBody>
    </xdr:sp>
    <xdr:clientData/>
  </xdr:twoCellAnchor>
  <xdr:twoCellAnchor editAs="oneCell">
    <xdr:from>
      <xdr:col>114</xdr:col>
      <xdr:colOff>28575</xdr:colOff>
      <xdr:row>1</xdr:row>
      <xdr:rowOff>28575</xdr:rowOff>
    </xdr:from>
    <xdr:to>
      <xdr:col>118</xdr:col>
      <xdr:colOff>1238250</xdr:colOff>
      <xdr:row>6</xdr:row>
      <xdr:rowOff>161925</xdr:rowOff>
    </xdr:to>
    <xdr:pic>
      <xdr:nvPicPr>
        <xdr:cNvPr id="362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605925" y="28575"/>
          <a:ext cx="55530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127</xdr:col>
      <xdr:colOff>257175</xdr:colOff>
      <xdr:row>12</xdr:row>
      <xdr:rowOff>85725</xdr:rowOff>
    </xdr:from>
    <xdr:to>
      <xdr:col>129</xdr:col>
      <xdr:colOff>904875</xdr:colOff>
      <xdr:row>13</xdr:row>
      <xdr:rowOff>104775</xdr:rowOff>
    </xdr:to>
    <xdr:sp macro="" textlink="">
      <xdr:nvSpPr>
        <xdr:cNvPr id="43" name="WordArt 15"/>
        <xdr:cNvSpPr>
          <a:spLocks noChangeArrowheads="1" noChangeShapeType="1" noTextEdit="1"/>
        </xdr:cNvSpPr>
      </xdr:nvSpPr>
      <xdr:spPr bwMode="auto">
        <a:xfrm>
          <a:off x="138255375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CHILE</a:t>
          </a:r>
        </a:p>
      </xdr:txBody>
    </xdr:sp>
    <xdr:clientData/>
  </xdr:twoCellAnchor>
  <xdr:twoCellAnchor editAs="oneCell">
    <xdr:from>
      <xdr:col>125</xdr:col>
      <xdr:colOff>28575</xdr:colOff>
      <xdr:row>1</xdr:row>
      <xdr:rowOff>28575</xdr:rowOff>
    </xdr:from>
    <xdr:to>
      <xdr:col>129</xdr:col>
      <xdr:colOff>1238250</xdr:colOff>
      <xdr:row>6</xdr:row>
      <xdr:rowOff>161925</xdr:rowOff>
    </xdr:to>
    <xdr:pic>
      <xdr:nvPicPr>
        <xdr:cNvPr id="362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445500" y="28575"/>
          <a:ext cx="5534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390525</xdr:colOff>
      <xdr:row>12</xdr:row>
      <xdr:rowOff>66675</xdr:rowOff>
    </xdr:from>
    <xdr:to>
      <xdr:col>37</xdr:col>
      <xdr:colOff>1133475</xdr:colOff>
      <xdr:row>14</xdr:row>
      <xdr:rowOff>76200</xdr:rowOff>
    </xdr:to>
    <xdr:pic>
      <xdr:nvPicPr>
        <xdr:cNvPr id="36232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186100" y="2019300"/>
          <a:ext cx="7429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138</xdr:col>
      <xdr:colOff>257175</xdr:colOff>
      <xdr:row>12</xdr:row>
      <xdr:rowOff>85725</xdr:rowOff>
    </xdr:from>
    <xdr:to>
      <xdr:col>140</xdr:col>
      <xdr:colOff>904875</xdr:colOff>
      <xdr:row>13</xdr:row>
      <xdr:rowOff>104775</xdr:rowOff>
    </xdr:to>
    <xdr:sp macro="" textlink="">
      <xdr:nvSpPr>
        <xdr:cNvPr id="46" name="WordArt 15"/>
        <xdr:cNvSpPr>
          <a:spLocks noChangeArrowheads="1" noChangeShapeType="1" noTextEdit="1"/>
        </xdr:cNvSpPr>
      </xdr:nvSpPr>
      <xdr:spPr bwMode="auto">
        <a:xfrm>
          <a:off x="15007590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ASIA</a:t>
          </a:r>
          <a:r>
            <a:rPr lang="en-US" sz="2400" kern="10" spc="0" baseline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/ PORTS</a:t>
          </a:r>
          <a:endParaRPr lang="en-US" sz="2400" kern="10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136</xdr:col>
      <xdr:colOff>28575</xdr:colOff>
      <xdr:row>1</xdr:row>
      <xdr:rowOff>28575</xdr:rowOff>
    </xdr:from>
    <xdr:to>
      <xdr:col>140</xdr:col>
      <xdr:colOff>1228725</xdr:colOff>
      <xdr:row>6</xdr:row>
      <xdr:rowOff>161925</xdr:rowOff>
    </xdr:to>
    <xdr:pic>
      <xdr:nvPicPr>
        <xdr:cNvPr id="362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7266025" y="28575"/>
          <a:ext cx="5524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257175</xdr:colOff>
      <xdr:row>12</xdr:row>
      <xdr:rowOff>85725</xdr:rowOff>
    </xdr:from>
    <xdr:to>
      <xdr:col>30</xdr:col>
      <xdr:colOff>904875</xdr:colOff>
      <xdr:row>13</xdr:row>
      <xdr:rowOff>104775</xdr:rowOff>
    </xdr:to>
    <xdr:sp macro="" textlink="">
      <xdr:nvSpPr>
        <xdr:cNvPr id="36235" name="WordArt 15"/>
        <xdr:cNvSpPr>
          <a:spLocks noChangeArrowheads="1" noChangeShapeType="1" noTextEdit="1"/>
        </xdr:cNvSpPr>
      </xdr:nvSpPr>
      <xdr:spPr bwMode="auto">
        <a:xfrm>
          <a:off x="31813500" y="2038350"/>
          <a:ext cx="2390775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2400" u="sng" strike="sngStrike" kern="10" cap="small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48</xdr:col>
      <xdr:colOff>352425</xdr:colOff>
      <xdr:row>12</xdr:row>
      <xdr:rowOff>28575</xdr:rowOff>
    </xdr:from>
    <xdr:to>
      <xdr:col>48</xdr:col>
      <xdr:colOff>1371600</xdr:colOff>
      <xdr:row>14</xdr:row>
      <xdr:rowOff>95250</xdr:rowOff>
    </xdr:to>
    <xdr:pic>
      <xdr:nvPicPr>
        <xdr:cNvPr id="36236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978050" y="198120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59</xdr:col>
      <xdr:colOff>314325</xdr:colOff>
      <xdr:row>12</xdr:row>
      <xdr:rowOff>38100</xdr:rowOff>
    </xdr:from>
    <xdr:to>
      <xdr:col>59</xdr:col>
      <xdr:colOff>1228725</xdr:colOff>
      <xdr:row>14</xdr:row>
      <xdr:rowOff>95250</xdr:rowOff>
    </xdr:to>
    <xdr:pic>
      <xdr:nvPicPr>
        <xdr:cNvPr id="36237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4798575" y="1990725"/>
          <a:ext cx="9144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</xdr:col>
      <xdr:colOff>295275</xdr:colOff>
      <xdr:row>12</xdr:row>
      <xdr:rowOff>57150</xdr:rowOff>
    </xdr:from>
    <xdr:to>
      <xdr:col>70</xdr:col>
      <xdr:colOff>1171575</xdr:colOff>
      <xdr:row>14</xdr:row>
      <xdr:rowOff>104775</xdr:rowOff>
    </xdr:to>
    <xdr:pic>
      <xdr:nvPicPr>
        <xdr:cNvPr id="36238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600050" y="2009775"/>
          <a:ext cx="8763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</xdr:col>
      <xdr:colOff>352425</xdr:colOff>
      <xdr:row>12</xdr:row>
      <xdr:rowOff>57150</xdr:rowOff>
    </xdr:from>
    <xdr:to>
      <xdr:col>81</xdr:col>
      <xdr:colOff>1276350</xdr:colOff>
      <xdr:row>14</xdr:row>
      <xdr:rowOff>114300</xdr:rowOff>
    </xdr:to>
    <xdr:pic>
      <xdr:nvPicPr>
        <xdr:cNvPr id="36239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8487250" y="2009775"/>
          <a:ext cx="923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92</xdr:col>
      <xdr:colOff>352425</xdr:colOff>
      <xdr:row>12</xdr:row>
      <xdr:rowOff>38100</xdr:rowOff>
    </xdr:from>
    <xdr:to>
      <xdr:col>92</xdr:col>
      <xdr:colOff>1209675</xdr:colOff>
      <xdr:row>14</xdr:row>
      <xdr:rowOff>114300</xdr:rowOff>
    </xdr:to>
    <xdr:pic>
      <xdr:nvPicPr>
        <xdr:cNvPr id="36240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0307775" y="1990725"/>
          <a:ext cx="857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103</xdr:col>
      <xdr:colOff>371475</xdr:colOff>
      <xdr:row>12</xdr:row>
      <xdr:rowOff>57150</xdr:rowOff>
    </xdr:from>
    <xdr:to>
      <xdr:col>103</xdr:col>
      <xdr:colOff>1323975</xdr:colOff>
      <xdr:row>14</xdr:row>
      <xdr:rowOff>85725</xdr:rowOff>
    </xdr:to>
    <xdr:pic>
      <xdr:nvPicPr>
        <xdr:cNvPr id="36241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2128300" y="2009775"/>
          <a:ext cx="9525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114</xdr:col>
      <xdr:colOff>323850</xdr:colOff>
      <xdr:row>12</xdr:row>
      <xdr:rowOff>38100</xdr:rowOff>
    </xdr:from>
    <xdr:to>
      <xdr:col>114</xdr:col>
      <xdr:colOff>1238250</xdr:colOff>
      <xdr:row>14</xdr:row>
      <xdr:rowOff>133350</xdr:rowOff>
    </xdr:to>
    <xdr:pic>
      <xdr:nvPicPr>
        <xdr:cNvPr id="36242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23901200" y="1990725"/>
          <a:ext cx="9144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314325</xdr:colOff>
      <xdr:row>12</xdr:row>
      <xdr:rowOff>38100</xdr:rowOff>
    </xdr:from>
    <xdr:to>
      <xdr:col>125</xdr:col>
      <xdr:colOff>1419225</xdr:colOff>
      <xdr:row>14</xdr:row>
      <xdr:rowOff>123825</xdr:rowOff>
    </xdr:to>
    <xdr:pic>
      <xdr:nvPicPr>
        <xdr:cNvPr id="36243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35731250" y="1990725"/>
          <a:ext cx="1104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136</xdr:col>
      <xdr:colOff>9525</xdr:colOff>
      <xdr:row>12</xdr:row>
      <xdr:rowOff>0</xdr:rowOff>
    </xdr:from>
    <xdr:to>
      <xdr:col>136</xdr:col>
      <xdr:colOff>1628775</xdr:colOff>
      <xdr:row>14</xdr:row>
      <xdr:rowOff>28575</xdr:rowOff>
    </xdr:to>
    <xdr:pic>
      <xdr:nvPicPr>
        <xdr:cNvPr id="36244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47246975" y="1952625"/>
          <a:ext cx="1619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1019175</xdr:colOff>
      <xdr:row>15</xdr:row>
      <xdr:rowOff>161925</xdr:rowOff>
    </xdr:from>
    <xdr:to>
      <xdr:col>45</xdr:col>
      <xdr:colOff>0</xdr:colOff>
      <xdr:row>18</xdr:row>
      <xdr:rowOff>19050</xdr:rowOff>
    </xdr:to>
    <xdr:pic>
      <xdr:nvPicPr>
        <xdr:cNvPr id="36245" name="Picture 590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8453675" y="2676525"/>
          <a:ext cx="1057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962025</xdr:colOff>
      <xdr:row>14</xdr:row>
      <xdr:rowOff>85725</xdr:rowOff>
    </xdr:from>
    <xdr:to>
      <xdr:col>22</xdr:col>
      <xdr:colOff>952500</xdr:colOff>
      <xdr:row>16</xdr:row>
      <xdr:rowOff>123825</xdr:rowOff>
    </xdr:to>
    <xdr:pic>
      <xdr:nvPicPr>
        <xdr:cNvPr id="36246" name="Picture 12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45950" y="2419350"/>
          <a:ext cx="10287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847725</xdr:colOff>
      <xdr:row>15</xdr:row>
      <xdr:rowOff>161925</xdr:rowOff>
    </xdr:from>
    <xdr:to>
      <xdr:col>13</xdr:col>
      <xdr:colOff>190500</xdr:colOff>
      <xdr:row>18</xdr:row>
      <xdr:rowOff>66675</xdr:rowOff>
    </xdr:to>
    <xdr:pic>
      <xdr:nvPicPr>
        <xdr:cNvPr id="362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63575" y="2676525"/>
          <a:ext cx="1285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14</xdr:row>
      <xdr:rowOff>85725</xdr:rowOff>
    </xdr:from>
    <xdr:to>
      <xdr:col>33</xdr:col>
      <xdr:colOff>962025</xdr:colOff>
      <xdr:row>17</xdr:row>
      <xdr:rowOff>9525</xdr:rowOff>
    </xdr:to>
    <xdr:pic>
      <xdr:nvPicPr>
        <xdr:cNvPr id="36248" name="Picture 18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6490275" y="2419350"/>
          <a:ext cx="11144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85725</xdr:colOff>
      <xdr:row>13</xdr:row>
      <xdr:rowOff>104775</xdr:rowOff>
    </xdr:from>
    <xdr:to>
      <xdr:col>56</xdr:col>
      <xdr:colOff>200025</xdr:colOff>
      <xdr:row>16</xdr:row>
      <xdr:rowOff>28575</xdr:rowOff>
    </xdr:to>
    <xdr:pic>
      <xdr:nvPicPr>
        <xdr:cNvPr id="36249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417075" y="2257425"/>
          <a:ext cx="1152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</xdr:col>
      <xdr:colOff>942975</xdr:colOff>
      <xdr:row>13</xdr:row>
      <xdr:rowOff>85725</xdr:rowOff>
    </xdr:from>
    <xdr:to>
      <xdr:col>66</xdr:col>
      <xdr:colOff>981075</xdr:colOff>
      <xdr:row>15</xdr:row>
      <xdr:rowOff>171450</xdr:rowOff>
    </xdr:to>
    <xdr:pic>
      <xdr:nvPicPr>
        <xdr:cNvPr id="36250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2056625" y="2238375"/>
          <a:ext cx="10763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</xdr:col>
      <xdr:colOff>66675</xdr:colOff>
      <xdr:row>13</xdr:row>
      <xdr:rowOff>123825</xdr:rowOff>
    </xdr:from>
    <xdr:to>
      <xdr:col>77</xdr:col>
      <xdr:colOff>942975</xdr:colOff>
      <xdr:row>16</xdr:row>
      <xdr:rowOff>19050</xdr:rowOff>
    </xdr:to>
    <xdr:pic>
      <xdr:nvPicPr>
        <xdr:cNvPr id="36251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4048600" y="2276475"/>
          <a:ext cx="8763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87</xdr:col>
      <xdr:colOff>990600</xdr:colOff>
      <xdr:row>13</xdr:row>
      <xdr:rowOff>133350</xdr:rowOff>
    </xdr:from>
    <xdr:to>
      <xdr:col>88</xdr:col>
      <xdr:colOff>914400</xdr:colOff>
      <xdr:row>16</xdr:row>
      <xdr:rowOff>47625</xdr:rowOff>
    </xdr:to>
    <xdr:pic>
      <xdr:nvPicPr>
        <xdr:cNvPr id="36252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5754825" y="2286000"/>
          <a:ext cx="9620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98</xdr:col>
      <xdr:colOff>1019175</xdr:colOff>
      <xdr:row>13</xdr:row>
      <xdr:rowOff>38100</xdr:rowOff>
    </xdr:from>
    <xdr:to>
      <xdr:col>99</xdr:col>
      <xdr:colOff>942975</xdr:colOff>
      <xdr:row>15</xdr:row>
      <xdr:rowOff>142875</xdr:rowOff>
    </xdr:to>
    <xdr:pic>
      <xdr:nvPicPr>
        <xdr:cNvPr id="36253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7584875" y="2190750"/>
          <a:ext cx="962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109</xdr:col>
      <xdr:colOff>828675</xdr:colOff>
      <xdr:row>13</xdr:row>
      <xdr:rowOff>104775</xdr:rowOff>
    </xdr:from>
    <xdr:to>
      <xdr:col>110</xdr:col>
      <xdr:colOff>857250</xdr:colOff>
      <xdr:row>15</xdr:row>
      <xdr:rowOff>161925</xdr:rowOff>
    </xdr:to>
    <xdr:pic>
      <xdr:nvPicPr>
        <xdr:cNvPr id="36254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9214900" y="2257425"/>
          <a:ext cx="10668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</xdr:col>
      <xdr:colOff>66675</xdr:colOff>
      <xdr:row>13</xdr:row>
      <xdr:rowOff>133350</xdr:rowOff>
    </xdr:from>
    <xdr:to>
      <xdr:col>122</xdr:col>
      <xdr:colOff>180975</xdr:colOff>
      <xdr:row>16</xdr:row>
      <xdr:rowOff>85725</xdr:rowOff>
    </xdr:to>
    <xdr:pic>
      <xdr:nvPicPr>
        <xdr:cNvPr id="36255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31330700" y="2286000"/>
          <a:ext cx="1152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132</xdr:col>
      <xdr:colOff>0</xdr:colOff>
      <xdr:row>13</xdr:row>
      <xdr:rowOff>95250</xdr:rowOff>
    </xdr:from>
    <xdr:to>
      <xdr:col>133</xdr:col>
      <xdr:colOff>104775</xdr:colOff>
      <xdr:row>16</xdr:row>
      <xdr:rowOff>28575</xdr:rowOff>
    </xdr:to>
    <xdr:pic>
      <xdr:nvPicPr>
        <xdr:cNvPr id="36256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43084550" y="2247900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141</xdr:col>
      <xdr:colOff>390525</xdr:colOff>
      <xdr:row>11</xdr:row>
      <xdr:rowOff>171450</xdr:rowOff>
    </xdr:from>
    <xdr:to>
      <xdr:col>145</xdr:col>
      <xdr:colOff>542925</xdr:colOff>
      <xdr:row>16</xdr:row>
      <xdr:rowOff>133350</xdr:rowOff>
    </xdr:to>
    <xdr:pic>
      <xdr:nvPicPr>
        <xdr:cNvPr id="36257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53219150" y="1943100"/>
          <a:ext cx="41243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9525</xdr:rowOff>
    </xdr:from>
    <xdr:to>
      <xdr:col>4</xdr:col>
      <xdr:colOff>1200150</xdr:colOff>
      <xdr:row>6</xdr:row>
      <xdr:rowOff>104775</xdr:rowOff>
    </xdr:to>
    <xdr:pic>
      <xdr:nvPicPr>
        <xdr:cNvPr id="36258" name="Picture 1658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8100" y="9525"/>
          <a:ext cx="6267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37810</xdr:colOff>
      <xdr:row>7</xdr:row>
      <xdr:rowOff>60410</xdr:rowOff>
    </xdr:from>
    <xdr:ext cx="1114492" cy="511706"/>
    <xdr:sp macro="" textlink="">
      <xdr:nvSpPr>
        <xdr:cNvPr id="71" name="Rectangle 70">
          <a:hlinkClick xmlns:r="http://schemas.openxmlformats.org/officeDocument/2006/relationships" r:id="rId32"/>
        </xdr:cNvPr>
        <xdr:cNvSpPr/>
      </xdr:nvSpPr>
      <xdr:spPr>
        <a:xfrm>
          <a:off x="37810" y="1112242"/>
          <a:ext cx="114306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2589150</xdr:colOff>
      <xdr:row>6</xdr:row>
      <xdr:rowOff>92074</xdr:rowOff>
    </xdr:from>
    <xdr:ext cx="3821176" cy="405432"/>
    <xdr:sp macro="" textlink="">
      <xdr:nvSpPr>
        <xdr:cNvPr id="4" name="Rectangle 3"/>
        <xdr:cNvSpPr/>
      </xdr:nvSpPr>
      <xdr:spPr>
        <a:xfrm>
          <a:off x="2817750" y="752474"/>
          <a:ext cx="3821176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Haiti</a:t>
          </a:r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</xdr:col>
      <xdr:colOff>400050</xdr:colOff>
      <xdr:row>6</xdr:row>
      <xdr:rowOff>142875</xdr:rowOff>
    </xdr:from>
    <xdr:to>
      <xdr:col>1</xdr:col>
      <xdr:colOff>1447800</xdr:colOff>
      <xdr:row>9</xdr:row>
      <xdr:rowOff>85725</xdr:rowOff>
    </xdr:to>
    <xdr:pic>
      <xdr:nvPicPr>
        <xdr:cNvPr id="371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114425"/>
          <a:ext cx="10477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2589149</xdr:colOff>
      <xdr:row>7</xdr:row>
      <xdr:rowOff>119062</xdr:rowOff>
    </xdr:from>
    <xdr:ext cx="6602475" cy="405432"/>
    <xdr:sp macro="" textlink="">
      <xdr:nvSpPr>
        <xdr:cNvPr id="7" name="Rectangle 6"/>
        <xdr:cNvSpPr/>
      </xdr:nvSpPr>
      <xdr:spPr>
        <a:xfrm>
          <a:off x="18638774" y="1285875"/>
          <a:ext cx="660247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Dominican Republic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15</xdr:col>
      <xdr:colOff>476250</xdr:colOff>
      <xdr:row>8</xdr:row>
      <xdr:rowOff>133350</xdr:rowOff>
    </xdr:from>
    <xdr:to>
      <xdr:col>15</xdr:col>
      <xdr:colOff>1905000</xdr:colOff>
      <xdr:row>11</xdr:row>
      <xdr:rowOff>104775</xdr:rowOff>
    </xdr:to>
    <xdr:pic>
      <xdr:nvPicPr>
        <xdr:cNvPr id="371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63975" y="1428750"/>
          <a:ext cx="1428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30</xdr:col>
      <xdr:colOff>2589150</xdr:colOff>
      <xdr:row>6</xdr:row>
      <xdr:rowOff>92074</xdr:rowOff>
    </xdr:from>
    <xdr:ext cx="6876318" cy="405432"/>
    <xdr:sp macro="" textlink="">
      <xdr:nvSpPr>
        <xdr:cNvPr id="11" name="Rectangle 10"/>
        <xdr:cNvSpPr/>
      </xdr:nvSpPr>
      <xdr:spPr>
        <a:xfrm>
          <a:off x="32426213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COSTA RICA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30</xdr:col>
      <xdr:colOff>609600</xdr:colOff>
      <xdr:row>6</xdr:row>
      <xdr:rowOff>133350</xdr:rowOff>
    </xdr:from>
    <xdr:to>
      <xdr:col>30</xdr:col>
      <xdr:colOff>1952625</xdr:colOff>
      <xdr:row>10</xdr:row>
      <xdr:rowOff>104775</xdr:rowOff>
    </xdr:to>
    <xdr:pic>
      <xdr:nvPicPr>
        <xdr:cNvPr id="37179" name="Picture 17" descr="Costa-Rica_fla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661100" y="1104900"/>
          <a:ext cx="1343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43</xdr:col>
      <xdr:colOff>2589150</xdr:colOff>
      <xdr:row>6</xdr:row>
      <xdr:rowOff>92074</xdr:rowOff>
    </xdr:from>
    <xdr:ext cx="6876318" cy="405432"/>
    <xdr:sp macro="" textlink="">
      <xdr:nvSpPr>
        <xdr:cNvPr id="13" name="Rectangle 12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GUATEMALA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43</xdr:col>
      <xdr:colOff>609600</xdr:colOff>
      <xdr:row>6</xdr:row>
      <xdr:rowOff>133350</xdr:rowOff>
    </xdr:from>
    <xdr:to>
      <xdr:col>43</xdr:col>
      <xdr:colOff>609600</xdr:colOff>
      <xdr:row>10</xdr:row>
      <xdr:rowOff>104775</xdr:rowOff>
    </xdr:to>
    <xdr:pic>
      <xdr:nvPicPr>
        <xdr:cNvPr id="37181" name="Picture 17" descr="Costa-Rica_fla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910625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56</xdr:col>
      <xdr:colOff>2589150</xdr:colOff>
      <xdr:row>6</xdr:row>
      <xdr:rowOff>92074</xdr:rowOff>
    </xdr:from>
    <xdr:ext cx="6876318" cy="405432"/>
    <xdr:sp macro="" textlink="">
      <xdr:nvSpPr>
        <xdr:cNvPr id="16" name="Rectangle 15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HONDURAS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56</xdr:col>
      <xdr:colOff>609600</xdr:colOff>
      <xdr:row>6</xdr:row>
      <xdr:rowOff>133350</xdr:rowOff>
    </xdr:from>
    <xdr:to>
      <xdr:col>56</xdr:col>
      <xdr:colOff>609600</xdr:colOff>
      <xdr:row>10</xdr:row>
      <xdr:rowOff>104775</xdr:rowOff>
    </xdr:to>
    <xdr:pic>
      <xdr:nvPicPr>
        <xdr:cNvPr id="37183" name="Picture 17" descr="Costa-Rica_fla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160150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69</xdr:col>
      <xdr:colOff>2589150</xdr:colOff>
      <xdr:row>6</xdr:row>
      <xdr:rowOff>92074</xdr:rowOff>
    </xdr:from>
    <xdr:ext cx="6876318" cy="405432"/>
    <xdr:sp macro="" textlink="">
      <xdr:nvSpPr>
        <xdr:cNvPr id="19" name="Rectangle 18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PANAMA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69</xdr:col>
      <xdr:colOff>609600</xdr:colOff>
      <xdr:row>6</xdr:row>
      <xdr:rowOff>133350</xdr:rowOff>
    </xdr:from>
    <xdr:to>
      <xdr:col>69</xdr:col>
      <xdr:colOff>609600</xdr:colOff>
      <xdr:row>10</xdr:row>
      <xdr:rowOff>104775</xdr:rowOff>
    </xdr:to>
    <xdr:pic>
      <xdr:nvPicPr>
        <xdr:cNvPr id="37185" name="Picture 17" descr="Costa-Rica_fla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7409675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82</xdr:col>
      <xdr:colOff>2589150</xdr:colOff>
      <xdr:row>6</xdr:row>
      <xdr:rowOff>92074</xdr:rowOff>
    </xdr:from>
    <xdr:ext cx="6876318" cy="405432"/>
    <xdr:sp macro="" textlink="">
      <xdr:nvSpPr>
        <xdr:cNvPr id="22" name="Rectangle 21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NICARAGUA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82</xdr:col>
      <xdr:colOff>609600</xdr:colOff>
      <xdr:row>6</xdr:row>
      <xdr:rowOff>133350</xdr:rowOff>
    </xdr:from>
    <xdr:to>
      <xdr:col>82</xdr:col>
      <xdr:colOff>609600</xdr:colOff>
      <xdr:row>10</xdr:row>
      <xdr:rowOff>104775</xdr:rowOff>
    </xdr:to>
    <xdr:pic>
      <xdr:nvPicPr>
        <xdr:cNvPr id="37187" name="Picture 17" descr="Costa-Rica_flag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2659200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95</xdr:col>
      <xdr:colOff>2589150</xdr:colOff>
      <xdr:row>6</xdr:row>
      <xdr:rowOff>92074</xdr:rowOff>
    </xdr:from>
    <xdr:ext cx="6876318" cy="405432"/>
    <xdr:sp macro="" textlink="">
      <xdr:nvSpPr>
        <xdr:cNvPr id="25" name="Rectangle 24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PUERTO RICO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95</xdr:col>
      <xdr:colOff>609600</xdr:colOff>
      <xdr:row>6</xdr:row>
      <xdr:rowOff>133350</xdr:rowOff>
    </xdr:from>
    <xdr:to>
      <xdr:col>95</xdr:col>
      <xdr:colOff>609600</xdr:colOff>
      <xdr:row>10</xdr:row>
      <xdr:rowOff>104775</xdr:rowOff>
    </xdr:to>
    <xdr:pic>
      <xdr:nvPicPr>
        <xdr:cNvPr id="37189" name="Picture 17" descr="Costa-Rica_fla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908725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108</xdr:col>
      <xdr:colOff>2589150</xdr:colOff>
      <xdr:row>6</xdr:row>
      <xdr:rowOff>92074</xdr:rowOff>
    </xdr:from>
    <xdr:ext cx="6876318" cy="405432"/>
    <xdr:sp macro="" textlink="">
      <xdr:nvSpPr>
        <xdr:cNvPr id="28" name="Rectangle 27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EL SALVADOR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108</xdr:col>
      <xdr:colOff>609600</xdr:colOff>
      <xdr:row>6</xdr:row>
      <xdr:rowOff>133350</xdr:rowOff>
    </xdr:from>
    <xdr:to>
      <xdr:col>108</xdr:col>
      <xdr:colOff>609600</xdr:colOff>
      <xdr:row>10</xdr:row>
      <xdr:rowOff>104775</xdr:rowOff>
    </xdr:to>
    <xdr:pic>
      <xdr:nvPicPr>
        <xdr:cNvPr id="37191" name="Picture 17" descr="Costa-Rica_fla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3158250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121</xdr:col>
      <xdr:colOff>2589150</xdr:colOff>
      <xdr:row>6</xdr:row>
      <xdr:rowOff>92074</xdr:rowOff>
    </xdr:from>
    <xdr:ext cx="6876318" cy="405432"/>
    <xdr:sp macro="" textlink="">
      <xdr:nvSpPr>
        <xdr:cNvPr id="31" name="Rectangle 30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JAMAICA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121</xdr:col>
      <xdr:colOff>609600</xdr:colOff>
      <xdr:row>6</xdr:row>
      <xdr:rowOff>133350</xdr:rowOff>
    </xdr:from>
    <xdr:to>
      <xdr:col>121</xdr:col>
      <xdr:colOff>609600</xdr:colOff>
      <xdr:row>10</xdr:row>
      <xdr:rowOff>104775</xdr:rowOff>
    </xdr:to>
    <xdr:pic>
      <xdr:nvPicPr>
        <xdr:cNvPr id="37193" name="Picture 17" descr="Costa-Rica_fla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8407775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134</xdr:col>
      <xdr:colOff>2589150</xdr:colOff>
      <xdr:row>6</xdr:row>
      <xdr:rowOff>92074</xdr:rowOff>
    </xdr:from>
    <xdr:ext cx="6876318" cy="405432"/>
    <xdr:sp macro="" textlink="">
      <xdr:nvSpPr>
        <xdr:cNvPr id="34" name="Rectangle 33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VENEZUELA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134</xdr:col>
      <xdr:colOff>609600</xdr:colOff>
      <xdr:row>6</xdr:row>
      <xdr:rowOff>133350</xdr:rowOff>
    </xdr:from>
    <xdr:to>
      <xdr:col>134</xdr:col>
      <xdr:colOff>609600</xdr:colOff>
      <xdr:row>10</xdr:row>
      <xdr:rowOff>104775</xdr:rowOff>
    </xdr:to>
    <xdr:pic>
      <xdr:nvPicPr>
        <xdr:cNvPr id="37195" name="Picture 17" descr="Costa-Rica_flag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3657300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147</xdr:col>
      <xdr:colOff>2589150</xdr:colOff>
      <xdr:row>6</xdr:row>
      <xdr:rowOff>92074</xdr:rowOff>
    </xdr:from>
    <xdr:ext cx="6876318" cy="405432"/>
    <xdr:sp macro="" textlink="">
      <xdr:nvSpPr>
        <xdr:cNvPr id="37" name="Rectangle 36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CHILE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147</xdr:col>
      <xdr:colOff>609600</xdr:colOff>
      <xdr:row>6</xdr:row>
      <xdr:rowOff>133350</xdr:rowOff>
    </xdr:from>
    <xdr:to>
      <xdr:col>147</xdr:col>
      <xdr:colOff>609600</xdr:colOff>
      <xdr:row>10</xdr:row>
      <xdr:rowOff>104775</xdr:rowOff>
    </xdr:to>
    <xdr:pic>
      <xdr:nvPicPr>
        <xdr:cNvPr id="37197" name="Picture 17" descr="Costa-Rica_flag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8906825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160</xdr:col>
      <xdr:colOff>2589150</xdr:colOff>
      <xdr:row>6</xdr:row>
      <xdr:rowOff>92074</xdr:rowOff>
    </xdr:from>
    <xdr:ext cx="6876318" cy="405432"/>
    <xdr:sp macro="" textlink="">
      <xdr:nvSpPr>
        <xdr:cNvPr id="40" name="Rectangle 39"/>
        <xdr:cNvSpPr/>
      </xdr:nvSpPr>
      <xdr:spPr>
        <a:xfrm>
          <a:off x="33593025" y="1092199"/>
          <a:ext cx="6876318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ASIA / PORTS  FCL Accessorial Charges</a:t>
          </a:r>
          <a:endParaRPr lang="en-US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160</xdr:col>
      <xdr:colOff>609600</xdr:colOff>
      <xdr:row>6</xdr:row>
      <xdr:rowOff>133350</xdr:rowOff>
    </xdr:from>
    <xdr:to>
      <xdr:col>160</xdr:col>
      <xdr:colOff>609600</xdr:colOff>
      <xdr:row>10</xdr:row>
      <xdr:rowOff>104775</xdr:rowOff>
    </xdr:to>
    <xdr:pic>
      <xdr:nvPicPr>
        <xdr:cNvPr id="37199" name="Picture 17" descr="Costa-Rica_flag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4156350" y="110490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285750</xdr:colOff>
      <xdr:row>7</xdr:row>
      <xdr:rowOff>9525</xdr:rowOff>
    </xdr:from>
    <xdr:to>
      <xdr:col>43</xdr:col>
      <xdr:colOff>1733550</xdr:colOff>
      <xdr:row>11</xdr:row>
      <xdr:rowOff>47625</xdr:rowOff>
    </xdr:to>
    <xdr:pic>
      <xdr:nvPicPr>
        <xdr:cNvPr id="37200" name="Picture 590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586775" y="1143000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56</xdr:col>
      <xdr:colOff>352425</xdr:colOff>
      <xdr:row>6</xdr:row>
      <xdr:rowOff>85725</xdr:rowOff>
    </xdr:from>
    <xdr:to>
      <xdr:col>56</xdr:col>
      <xdr:colOff>1847850</xdr:colOff>
      <xdr:row>10</xdr:row>
      <xdr:rowOff>133350</xdr:rowOff>
    </xdr:to>
    <xdr:pic>
      <xdr:nvPicPr>
        <xdr:cNvPr id="37201" name="Picture 592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1902975" y="1057275"/>
          <a:ext cx="14954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</xdr:col>
      <xdr:colOff>295275</xdr:colOff>
      <xdr:row>6</xdr:row>
      <xdr:rowOff>133350</xdr:rowOff>
    </xdr:from>
    <xdr:to>
      <xdr:col>69</xdr:col>
      <xdr:colOff>1752600</xdr:colOff>
      <xdr:row>11</xdr:row>
      <xdr:rowOff>57150</xdr:rowOff>
    </xdr:to>
    <xdr:pic>
      <xdr:nvPicPr>
        <xdr:cNvPr id="37202" name="Picture 594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7095350" y="1104900"/>
          <a:ext cx="14573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</xdr:col>
      <xdr:colOff>485775</xdr:colOff>
      <xdr:row>6</xdr:row>
      <xdr:rowOff>104775</xdr:rowOff>
    </xdr:from>
    <xdr:to>
      <xdr:col>82</xdr:col>
      <xdr:colOff>1943100</xdr:colOff>
      <xdr:row>11</xdr:row>
      <xdr:rowOff>104775</xdr:rowOff>
    </xdr:to>
    <xdr:pic>
      <xdr:nvPicPr>
        <xdr:cNvPr id="37203" name="Picture 596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2535375" y="1076325"/>
          <a:ext cx="1457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95</xdr:col>
      <xdr:colOff>314325</xdr:colOff>
      <xdr:row>6</xdr:row>
      <xdr:rowOff>152400</xdr:rowOff>
    </xdr:from>
    <xdr:to>
      <xdr:col>95</xdr:col>
      <xdr:colOff>1714500</xdr:colOff>
      <xdr:row>11</xdr:row>
      <xdr:rowOff>104775</xdr:rowOff>
    </xdr:to>
    <xdr:pic>
      <xdr:nvPicPr>
        <xdr:cNvPr id="37204" name="Picture 597" descr="http://tbn0.google.com/images?q=tbn:3glx-72COyQoVM:http://upload.wikimedia.org/wikipedia/commons/thumb/2/28/Flag_of_Puerto_Rico.svg/800px-Flag_of_Puerto_Rico.svg.png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7613450" y="1123950"/>
          <a:ext cx="14001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108</xdr:col>
      <xdr:colOff>276225</xdr:colOff>
      <xdr:row>6</xdr:row>
      <xdr:rowOff>142875</xdr:rowOff>
    </xdr:from>
    <xdr:to>
      <xdr:col>108</xdr:col>
      <xdr:colOff>1628775</xdr:colOff>
      <xdr:row>11</xdr:row>
      <xdr:rowOff>47625</xdr:rowOff>
    </xdr:to>
    <xdr:pic>
      <xdr:nvPicPr>
        <xdr:cNvPr id="37205" name="Picture 599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22824875" y="1114425"/>
          <a:ext cx="13525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121</xdr:col>
      <xdr:colOff>323850</xdr:colOff>
      <xdr:row>6</xdr:row>
      <xdr:rowOff>142875</xdr:rowOff>
    </xdr:from>
    <xdr:to>
      <xdr:col>121</xdr:col>
      <xdr:colOff>1800225</xdr:colOff>
      <xdr:row>11</xdr:row>
      <xdr:rowOff>38100</xdr:rowOff>
    </xdr:to>
    <xdr:pic>
      <xdr:nvPicPr>
        <xdr:cNvPr id="37206" name="Picture 600" descr="http://tbn0.google.com/images?q=tbn:iQAgiWdDiURGjM:http://www.aeroflight.co.uk/waf/americas/jamaica/jam-flag.jpg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38122025" y="1114425"/>
          <a:ext cx="1476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134</xdr:col>
      <xdr:colOff>485775</xdr:colOff>
      <xdr:row>7</xdr:row>
      <xdr:rowOff>0</xdr:rowOff>
    </xdr:from>
    <xdr:to>
      <xdr:col>134</xdr:col>
      <xdr:colOff>1676400</xdr:colOff>
      <xdr:row>11</xdr:row>
      <xdr:rowOff>38100</xdr:rowOff>
    </xdr:to>
    <xdr:pic>
      <xdr:nvPicPr>
        <xdr:cNvPr id="37207" name="Picture 623" descr="http://tbn0.google.com/images?q=tbn:v0ijehmC8u32XM:http://www.appliedlanguage.com/flags_of_the_world/large_flag_of_venezuela.gif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53533475" y="1133475"/>
          <a:ext cx="1190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147</xdr:col>
      <xdr:colOff>161925</xdr:colOff>
      <xdr:row>6</xdr:row>
      <xdr:rowOff>123825</xdr:rowOff>
    </xdr:from>
    <xdr:to>
      <xdr:col>147</xdr:col>
      <xdr:colOff>1495425</xdr:colOff>
      <xdr:row>11</xdr:row>
      <xdr:rowOff>66675</xdr:rowOff>
    </xdr:to>
    <xdr:pic>
      <xdr:nvPicPr>
        <xdr:cNvPr id="37208" name="Picture 624" descr="http://tbn0.google.com/images?q=tbn:rWhzfDEY4uEM7M:http://wwp.greenwichmeantime.com/time-zone/south-america/chile/images/flag-of-chile.jpg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68459150" y="1095375"/>
          <a:ext cx="1333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</xdr:col>
      <xdr:colOff>0</xdr:colOff>
      <xdr:row>7</xdr:row>
      <xdr:rowOff>0</xdr:rowOff>
    </xdr:from>
    <xdr:to>
      <xdr:col>162</xdr:col>
      <xdr:colOff>295275</xdr:colOff>
      <xdr:row>10</xdr:row>
      <xdr:rowOff>142875</xdr:rowOff>
    </xdr:to>
    <xdr:pic>
      <xdr:nvPicPr>
        <xdr:cNvPr id="37209" name="Picture 626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83546750" y="1133475"/>
          <a:ext cx="40100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9525</xdr:rowOff>
    </xdr:from>
    <xdr:to>
      <xdr:col>8</xdr:col>
      <xdr:colOff>847725</xdr:colOff>
      <xdr:row>6</xdr:row>
      <xdr:rowOff>85725</xdr:rowOff>
    </xdr:to>
    <xdr:pic>
      <xdr:nvPicPr>
        <xdr:cNvPr id="37210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4300" y="9525"/>
          <a:ext cx="101250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133350</xdr:colOff>
      <xdr:row>0</xdr:row>
      <xdr:rowOff>123825</xdr:rowOff>
    </xdr:from>
    <xdr:to>
      <xdr:col>23</xdr:col>
      <xdr:colOff>95250</xdr:colOff>
      <xdr:row>7</xdr:row>
      <xdr:rowOff>28575</xdr:rowOff>
    </xdr:to>
    <xdr:pic>
      <xdr:nvPicPr>
        <xdr:cNvPr id="37211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5992475" y="123825"/>
          <a:ext cx="101155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38100</xdr:colOff>
      <xdr:row>0</xdr:row>
      <xdr:rowOff>0</xdr:rowOff>
    </xdr:from>
    <xdr:to>
      <xdr:col>37</xdr:col>
      <xdr:colOff>762000</xdr:colOff>
      <xdr:row>6</xdr:row>
      <xdr:rowOff>76200</xdr:rowOff>
    </xdr:to>
    <xdr:pic>
      <xdr:nvPicPr>
        <xdr:cNvPr id="37212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0861000" y="0"/>
          <a:ext cx="101155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85725</xdr:colOff>
      <xdr:row>0</xdr:row>
      <xdr:rowOff>38100</xdr:rowOff>
    </xdr:from>
    <xdr:to>
      <xdr:col>50</xdr:col>
      <xdr:colOff>809625</xdr:colOff>
      <xdr:row>6</xdr:row>
      <xdr:rowOff>104775</xdr:rowOff>
    </xdr:to>
    <xdr:pic>
      <xdr:nvPicPr>
        <xdr:cNvPr id="37213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6158150" y="38100"/>
          <a:ext cx="101155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180975</xdr:colOff>
      <xdr:row>0</xdr:row>
      <xdr:rowOff>47625</xdr:rowOff>
    </xdr:from>
    <xdr:to>
      <xdr:col>63</xdr:col>
      <xdr:colOff>904875</xdr:colOff>
      <xdr:row>6</xdr:row>
      <xdr:rowOff>38100</xdr:rowOff>
    </xdr:to>
    <xdr:pic>
      <xdr:nvPicPr>
        <xdr:cNvPr id="37214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1502925" y="47625"/>
          <a:ext cx="10115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68</xdr:col>
      <xdr:colOff>142875</xdr:colOff>
      <xdr:row>0</xdr:row>
      <xdr:rowOff>85725</xdr:rowOff>
    </xdr:from>
    <xdr:to>
      <xdr:col>76</xdr:col>
      <xdr:colOff>866775</xdr:colOff>
      <xdr:row>6</xdr:row>
      <xdr:rowOff>28575</xdr:rowOff>
    </xdr:to>
    <xdr:pic>
      <xdr:nvPicPr>
        <xdr:cNvPr id="37215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76714350" y="85725"/>
          <a:ext cx="101155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</xdr:col>
      <xdr:colOff>190500</xdr:colOff>
      <xdr:row>0</xdr:row>
      <xdr:rowOff>19050</xdr:rowOff>
    </xdr:from>
    <xdr:to>
      <xdr:col>89</xdr:col>
      <xdr:colOff>914400</xdr:colOff>
      <xdr:row>6</xdr:row>
      <xdr:rowOff>0</xdr:rowOff>
    </xdr:to>
    <xdr:pic>
      <xdr:nvPicPr>
        <xdr:cNvPr id="37216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92011500" y="19050"/>
          <a:ext cx="10115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94</xdr:col>
      <xdr:colOff>85725</xdr:colOff>
      <xdr:row>0</xdr:row>
      <xdr:rowOff>76200</xdr:rowOff>
    </xdr:from>
    <xdr:to>
      <xdr:col>102</xdr:col>
      <xdr:colOff>809625</xdr:colOff>
      <xdr:row>6</xdr:row>
      <xdr:rowOff>85725</xdr:rowOff>
    </xdr:to>
    <xdr:pic>
      <xdr:nvPicPr>
        <xdr:cNvPr id="37217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07156250" y="76200"/>
          <a:ext cx="10115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107</xdr:col>
      <xdr:colOff>190500</xdr:colOff>
      <xdr:row>0</xdr:row>
      <xdr:rowOff>123825</xdr:rowOff>
    </xdr:from>
    <xdr:to>
      <xdr:col>115</xdr:col>
      <xdr:colOff>914400</xdr:colOff>
      <xdr:row>6</xdr:row>
      <xdr:rowOff>76200</xdr:rowOff>
    </xdr:to>
    <xdr:pic>
      <xdr:nvPicPr>
        <xdr:cNvPr id="37218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2510550" y="123825"/>
          <a:ext cx="10115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</xdr:col>
      <xdr:colOff>38100</xdr:colOff>
      <xdr:row>0</xdr:row>
      <xdr:rowOff>85725</xdr:rowOff>
    </xdr:from>
    <xdr:to>
      <xdr:col>128</xdr:col>
      <xdr:colOff>762000</xdr:colOff>
      <xdr:row>6</xdr:row>
      <xdr:rowOff>76200</xdr:rowOff>
    </xdr:to>
    <xdr:pic>
      <xdr:nvPicPr>
        <xdr:cNvPr id="37219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37607675" y="85725"/>
          <a:ext cx="10115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133</xdr:col>
      <xdr:colOff>152400</xdr:colOff>
      <xdr:row>0</xdr:row>
      <xdr:rowOff>47625</xdr:rowOff>
    </xdr:from>
    <xdr:to>
      <xdr:col>141</xdr:col>
      <xdr:colOff>876300</xdr:colOff>
      <xdr:row>6</xdr:row>
      <xdr:rowOff>123825</xdr:rowOff>
    </xdr:to>
    <xdr:pic>
      <xdr:nvPicPr>
        <xdr:cNvPr id="37220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52971500" y="47625"/>
          <a:ext cx="101155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146</xdr:col>
      <xdr:colOff>104775</xdr:colOff>
      <xdr:row>0</xdr:row>
      <xdr:rowOff>95250</xdr:rowOff>
    </xdr:from>
    <xdr:to>
      <xdr:col>154</xdr:col>
      <xdr:colOff>828675</xdr:colOff>
      <xdr:row>6</xdr:row>
      <xdr:rowOff>38100</xdr:rowOff>
    </xdr:to>
    <xdr:pic>
      <xdr:nvPicPr>
        <xdr:cNvPr id="37221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68173400" y="95250"/>
          <a:ext cx="101155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160</xdr:col>
      <xdr:colOff>0</xdr:colOff>
      <xdr:row>0</xdr:row>
      <xdr:rowOff>104775</xdr:rowOff>
    </xdr:from>
    <xdr:to>
      <xdr:col>167</xdr:col>
      <xdr:colOff>952500</xdr:colOff>
      <xdr:row>6</xdr:row>
      <xdr:rowOff>76200</xdr:rowOff>
    </xdr:to>
    <xdr:pic>
      <xdr:nvPicPr>
        <xdr:cNvPr id="37222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83546750" y="104775"/>
          <a:ext cx="101155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1446149</xdr:colOff>
      <xdr:row>7</xdr:row>
      <xdr:rowOff>10064</xdr:rowOff>
    </xdr:from>
    <xdr:ext cx="1709007" cy="530658"/>
    <xdr:sp macro="" textlink="">
      <xdr:nvSpPr>
        <xdr:cNvPr id="51" name="Rectangle 50">
          <a:hlinkClick xmlns:r="http://schemas.openxmlformats.org/officeDocument/2006/relationships" r:id="rId36"/>
        </xdr:cNvPr>
        <xdr:cNvSpPr/>
      </xdr:nvSpPr>
      <xdr:spPr>
        <a:xfrm>
          <a:off x="1672368" y="1176877"/>
          <a:ext cx="1709007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15</xdr:col>
      <xdr:colOff>2074799</xdr:colOff>
      <xdr:row>8</xdr:row>
      <xdr:rowOff>10065</xdr:rowOff>
    </xdr:from>
    <xdr:ext cx="1242041" cy="574763"/>
    <xdr:sp macro="" textlink="">
      <xdr:nvSpPr>
        <xdr:cNvPr id="52" name="Rectangle 51">
          <a:hlinkClick xmlns:r="http://schemas.openxmlformats.org/officeDocument/2006/relationships" r:id="rId37"/>
        </xdr:cNvPr>
        <xdr:cNvSpPr/>
      </xdr:nvSpPr>
      <xdr:spPr>
        <a:xfrm>
          <a:off x="18114899" y="1343565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30</xdr:col>
      <xdr:colOff>2339117</xdr:colOff>
      <xdr:row>7</xdr:row>
      <xdr:rowOff>93407</xdr:rowOff>
    </xdr:from>
    <xdr:ext cx="1388079" cy="628172"/>
    <xdr:sp macro="" textlink="">
      <xdr:nvSpPr>
        <xdr:cNvPr id="53" name="Rectangle 52">
          <a:hlinkClick xmlns:r="http://schemas.openxmlformats.org/officeDocument/2006/relationships" r:id="rId38"/>
        </xdr:cNvPr>
        <xdr:cNvSpPr/>
      </xdr:nvSpPr>
      <xdr:spPr>
        <a:xfrm>
          <a:off x="33342992" y="1260220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43</xdr:col>
      <xdr:colOff>2027173</xdr:colOff>
      <xdr:row>7</xdr:row>
      <xdr:rowOff>105313</xdr:rowOff>
    </xdr:from>
    <xdr:ext cx="1369255" cy="628172"/>
    <xdr:sp macro="" textlink="">
      <xdr:nvSpPr>
        <xdr:cNvPr id="54" name="Rectangle 53">
          <a:hlinkClick xmlns:r="http://schemas.openxmlformats.org/officeDocument/2006/relationships" r:id="rId39"/>
        </xdr:cNvPr>
        <xdr:cNvSpPr/>
      </xdr:nvSpPr>
      <xdr:spPr>
        <a:xfrm>
          <a:off x="48237711" y="1272126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56</xdr:col>
      <xdr:colOff>2077180</xdr:colOff>
      <xdr:row>6</xdr:row>
      <xdr:rowOff>152939</xdr:rowOff>
    </xdr:from>
    <xdr:ext cx="1369571" cy="628932"/>
    <xdr:sp macro="" textlink="">
      <xdr:nvSpPr>
        <xdr:cNvPr id="55" name="Rectangle 54">
          <a:hlinkClick xmlns:r="http://schemas.openxmlformats.org/officeDocument/2006/relationships" r:id="rId40"/>
        </xdr:cNvPr>
        <xdr:cNvSpPr/>
      </xdr:nvSpPr>
      <xdr:spPr>
        <a:xfrm>
          <a:off x="63513430" y="1153064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69</xdr:col>
      <xdr:colOff>2089086</xdr:colOff>
      <xdr:row>6</xdr:row>
      <xdr:rowOff>152939</xdr:rowOff>
    </xdr:from>
    <xdr:ext cx="1369255" cy="628932"/>
    <xdr:sp macro="" textlink="">
      <xdr:nvSpPr>
        <xdr:cNvPr id="56" name="Rectangle 55">
          <a:hlinkClick xmlns:r="http://schemas.openxmlformats.org/officeDocument/2006/relationships" r:id="rId41"/>
        </xdr:cNvPr>
        <xdr:cNvSpPr/>
      </xdr:nvSpPr>
      <xdr:spPr>
        <a:xfrm>
          <a:off x="78741524" y="1153064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82</xdr:col>
      <xdr:colOff>2148618</xdr:colOff>
      <xdr:row>7</xdr:row>
      <xdr:rowOff>45782</xdr:rowOff>
    </xdr:from>
    <xdr:ext cx="1388272" cy="628172"/>
    <xdr:sp macro="" textlink="">
      <xdr:nvSpPr>
        <xdr:cNvPr id="57" name="Rectangle 56">
          <a:hlinkClick xmlns:r="http://schemas.openxmlformats.org/officeDocument/2006/relationships" r:id="rId42"/>
        </xdr:cNvPr>
        <xdr:cNvSpPr/>
      </xdr:nvSpPr>
      <xdr:spPr>
        <a:xfrm>
          <a:off x="94017243" y="1212595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95</xdr:col>
      <xdr:colOff>2029554</xdr:colOff>
      <xdr:row>7</xdr:row>
      <xdr:rowOff>33876</xdr:rowOff>
    </xdr:from>
    <xdr:ext cx="1369255" cy="627776"/>
    <xdr:sp macro="" textlink="">
      <xdr:nvSpPr>
        <xdr:cNvPr id="58" name="Rectangle 57">
          <a:hlinkClick xmlns:r="http://schemas.openxmlformats.org/officeDocument/2006/relationships" r:id="rId43"/>
        </xdr:cNvPr>
        <xdr:cNvSpPr/>
      </xdr:nvSpPr>
      <xdr:spPr>
        <a:xfrm>
          <a:off x="109114367" y="1200689"/>
          <a:ext cx="14167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108</xdr:col>
      <xdr:colOff>1836673</xdr:colOff>
      <xdr:row>7</xdr:row>
      <xdr:rowOff>31495</xdr:rowOff>
    </xdr:from>
    <xdr:ext cx="1242041" cy="556222"/>
    <xdr:sp macro="" textlink="">
      <xdr:nvSpPr>
        <xdr:cNvPr id="59" name="Rectangle 58">
          <a:hlinkClick xmlns:r="http://schemas.openxmlformats.org/officeDocument/2006/relationships" r:id="rId44"/>
        </xdr:cNvPr>
        <xdr:cNvSpPr/>
      </xdr:nvSpPr>
      <xdr:spPr>
        <a:xfrm>
          <a:off x="124128148" y="1188783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121</xdr:col>
      <xdr:colOff>2100991</xdr:colOff>
      <xdr:row>7</xdr:row>
      <xdr:rowOff>93408</xdr:rowOff>
    </xdr:from>
    <xdr:ext cx="1251310" cy="565493"/>
    <xdr:sp macro="" textlink="">
      <xdr:nvSpPr>
        <xdr:cNvPr id="60" name="Rectangle 59"/>
        <xdr:cNvSpPr/>
      </xdr:nvSpPr>
      <xdr:spPr>
        <a:xfrm>
          <a:off x="139618179" y="1260221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134</xdr:col>
      <xdr:colOff>1934305</xdr:colOff>
      <xdr:row>7</xdr:row>
      <xdr:rowOff>45782</xdr:rowOff>
    </xdr:from>
    <xdr:ext cx="1242041" cy="575327"/>
    <xdr:sp macro="" textlink="">
      <xdr:nvSpPr>
        <xdr:cNvPr id="61" name="Rectangle 60"/>
        <xdr:cNvSpPr/>
      </xdr:nvSpPr>
      <xdr:spPr>
        <a:xfrm>
          <a:off x="154667680" y="1212595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147</xdr:col>
      <xdr:colOff>1862867</xdr:colOff>
      <xdr:row>7</xdr:row>
      <xdr:rowOff>10064</xdr:rowOff>
    </xdr:from>
    <xdr:ext cx="1251310" cy="574469"/>
    <xdr:sp macro="" textlink="">
      <xdr:nvSpPr>
        <xdr:cNvPr id="62" name="Rectangle 61">
          <a:hlinkClick xmlns:r="http://schemas.openxmlformats.org/officeDocument/2006/relationships" r:id="rId45"/>
        </xdr:cNvPr>
        <xdr:cNvSpPr/>
      </xdr:nvSpPr>
      <xdr:spPr>
        <a:xfrm>
          <a:off x="169812430" y="1176877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162</xdr:col>
      <xdr:colOff>600805</xdr:colOff>
      <xdr:row>8</xdr:row>
      <xdr:rowOff>81501</xdr:rowOff>
    </xdr:from>
    <xdr:ext cx="1251310" cy="574469"/>
    <xdr:sp macro="" textlink="">
      <xdr:nvSpPr>
        <xdr:cNvPr id="63" name="Rectangle 62">
          <a:hlinkClick xmlns:r="http://schemas.openxmlformats.org/officeDocument/2006/relationships" r:id="rId46"/>
        </xdr:cNvPr>
        <xdr:cNvSpPr/>
      </xdr:nvSpPr>
      <xdr:spPr>
        <a:xfrm>
          <a:off x="187481305" y="1415001"/>
          <a:ext cx="127996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0</xdr:row>
      <xdr:rowOff>38100</xdr:rowOff>
    </xdr:from>
    <xdr:to>
      <xdr:col>10</xdr:col>
      <xdr:colOff>1181100</xdr:colOff>
      <xdr:row>2</xdr:row>
      <xdr:rowOff>47625</xdr:rowOff>
    </xdr:to>
    <xdr:pic>
      <xdr:nvPicPr>
        <xdr:cNvPr id="3809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60100" y="38100"/>
          <a:ext cx="866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514350</xdr:colOff>
      <xdr:row>0</xdr:row>
      <xdr:rowOff>38100</xdr:rowOff>
    </xdr:from>
    <xdr:to>
      <xdr:col>9</xdr:col>
      <xdr:colOff>1381125</xdr:colOff>
      <xdr:row>2</xdr:row>
      <xdr:rowOff>47625</xdr:rowOff>
    </xdr:to>
    <xdr:pic>
      <xdr:nvPicPr>
        <xdr:cNvPr id="380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74175" y="38100"/>
          <a:ext cx="866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0</xdr:row>
      <xdr:rowOff>95250</xdr:rowOff>
    </xdr:from>
    <xdr:to>
      <xdr:col>7</xdr:col>
      <xdr:colOff>1133475</xdr:colOff>
      <xdr:row>2</xdr:row>
      <xdr:rowOff>114300</xdr:rowOff>
    </xdr:to>
    <xdr:pic>
      <xdr:nvPicPr>
        <xdr:cNvPr id="380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72850" y="95250"/>
          <a:ext cx="7905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0</xdr:row>
      <xdr:rowOff>95250</xdr:rowOff>
    </xdr:from>
    <xdr:to>
      <xdr:col>6</xdr:col>
      <xdr:colOff>1133475</xdr:colOff>
      <xdr:row>2</xdr:row>
      <xdr:rowOff>114300</xdr:rowOff>
    </xdr:to>
    <xdr:pic>
      <xdr:nvPicPr>
        <xdr:cNvPr id="380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2200" y="95250"/>
          <a:ext cx="7905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16</xdr:row>
      <xdr:rowOff>104775</xdr:rowOff>
    </xdr:from>
    <xdr:to>
      <xdr:col>1</xdr:col>
      <xdr:colOff>1066800</xdr:colOff>
      <xdr:row>18</xdr:row>
      <xdr:rowOff>123825</xdr:rowOff>
    </xdr:to>
    <xdr:pic>
      <xdr:nvPicPr>
        <xdr:cNvPr id="38097" name="Picture 1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3124200"/>
          <a:ext cx="866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16</xdr:row>
      <xdr:rowOff>104775</xdr:rowOff>
    </xdr:from>
    <xdr:to>
      <xdr:col>0</xdr:col>
      <xdr:colOff>1095375</xdr:colOff>
      <xdr:row>18</xdr:row>
      <xdr:rowOff>123825</xdr:rowOff>
    </xdr:to>
    <xdr:pic>
      <xdr:nvPicPr>
        <xdr:cNvPr id="38098" name="Picture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3124200"/>
          <a:ext cx="790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16</xdr:row>
      <xdr:rowOff>104775</xdr:rowOff>
    </xdr:from>
    <xdr:to>
      <xdr:col>2</xdr:col>
      <xdr:colOff>1066800</xdr:colOff>
      <xdr:row>18</xdr:row>
      <xdr:rowOff>123825</xdr:rowOff>
    </xdr:to>
    <xdr:pic>
      <xdr:nvPicPr>
        <xdr:cNvPr id="38099" name="Picture 17" descr="Costa-Rica_fla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76575" y="3124200"/>
          <a:ext cx="847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16</xdr:row>
      <xdr:rowOff>95250</xdr:rowOff>
    </xdr:from>
    <xdr:to>
      <xdr:col>3</xdr:col>
      <xdr:colOff>1095375</xdr:colOff>
      <xdr:row>18</xdr:row>
      <xdr:rowOff>133350</xdr:rowOff>
    </xdr:to>
    <xdr:pic>
      <xdr:nvPicPr>
        <xdr:cNvPr id="38100" name="Picture 590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514850" y="3114675"/>
          <a:ext cx="8667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20</xdr:row>
      <xdr:rowOff>66675</xdr:rowOff>
    </xdr:from>
    <xdr:to>
      <xdr:col>0</xdr:col>
      <xdr:colOff>1133475</xdr:colOff>
      <xdr:row>22</xdr:row>
      <xdr:rowOff>161925</xdr:rowOff>
    </xdr:to>
    <xdr:pic>
      <xdr:nvPicPr>
        <xdr:cNvPr id="38101" name="Picture 59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14325" y="3810000"/>
          <a:ext cx="819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20</xdr:row>
      <xdr:rowOff>66675</xdr:rowOff>
    </xdr:from>
    <xdr:to>
      <xdr:col>1</xdr:col>
      <xdr:colOff>1038225</xdr:colOff>
      <xdr:row>22</xdr:row>
      <xdr:rowOff>152400</xdr:rowOff>
    </xdr:to>
    <xdr:pic>
      <xdr:nvPicPr>
        <xdr:cNvPr id="38102" name="Picture 594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28775" y="3810000"/>
          <a:ext cx="838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257175</xdr:colOff>
      <xdr:row>20</xdr:row>
      <xdr:rowOff>57150</xdr:rowOff>
    </xdr:from>
    <xdr:to>
      <xdr:col>2</xdr:col>
      <xdr:colOff>1009650</xdr:colOff>
      <xdr:row>22</xdr:row>
      <xdr:rowOff>133350</xdr:rowOff>
    </xdr:to>
    <xdr:pic>
      <xdr:nvPicPr>
        <xdr:cNvPr id="38103" name="Picture 596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14675" y="3800475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20</xdr:row>
      <xdr:rowOff>57150</xdr:rowOff>
    </xdr:from>
    <xdr:to>
      <xdr:col>3</xdr:col>
      <xdr:colOff>990600</xdr:colOff>
      <xdr:row>22</xdr:row>
      <xdr:rowOff>142875</xdr:rowOff>
    </xdr:to>
    <xdr:pic>
      <xdr:nvPicPr>
        <xdr:cNvPr id="38104" name="Picture 597" descr="http://tbn0.google.com/images?q=tbn:3glx-72COyQoVM:http://upload.wikimedia.org/wikipedia/commons/thumb/2/28/Flag_of_Puerto_Rico.svg/800px-Flag_of_Puerto_Rico.svg.pn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486275" y="3800475"/>
          <a:ext cx="7905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24</xdr:row>
      <xdr:rowOff>38100</xdr:rowOff>
    </xdr:from>
    <xdr:to>
      <xdr:col>0</xdr:col>
      <xdr:colOff>1152525</xdr:colOff>
      <xdr:row>26</xdr:row>
      <xdr:rowOff>142875</xdr:rowOff>
    </xdr:to>
    <xdr:pic>
      <xdr:nvPicPr>
        <xdr:cNvPr id="38105" name="Picture 599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14325" y="4505325"/>
          <a:ext cx="838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24</xdr:row>
      <xdr:rowOff>85725</xdr:rowOff>
    </xdr:from>
    <xdr:to>
      <xdr:col>1</xdr:col>
      <xdr:colOff>1019175</xdr:colOff>
      <xdr:row>26</xdr:row>
      <xdr:rowOff>133350</xdr:rowOff>
    </xdr:to>
    <xdr:pic>
      <xdr:nvPicPr>
        <xdr:cNvPr id="38106" name="Picture 600" descr="http://tbn0.google.com/images?q=tbn:iQAgiWdDiURGjM:http://www.aeroflight.co.uk/waf/americas/jamaica/jam-flag.jpg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619250" y="4552950"/>
          <a:ext cx="828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257175</xdr:colOff>
      <xdr:row>24</xdr:row>
      <xdr:rowOff>38100</xdr:rowOff>
    </xdr:from>
    <xdr:to>
      <xdr:col>2</xdr:col>
      <xdr:colOff>1057275</xdr:colOff>
      <xdr:row>26</xdr:row>
      <xdr:rowOff>161925</xdr:rowOff>
    </xdr:to>
    <xdr:pic>
      <xdr:nvPicPr>
        <xdr:cNvPr id="38107" name="Picture 623" descr="http://tbn0.google.com/images?q=tbn:v0ijehmC8u32XM:http://www.appliedlanguage.com/flags_of_the_world/large_flag_of_venezuela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114675" y="4505325"/>
          <a:ext cx="8001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24</xdr:row>
      <xdr:rowOff>57150</xdr:rowOff>
    </xdr:from>
    <xdr:to>
      <xdr:col>3</xdr:col>
      <xdr:colOff>1009650</xdr:colOff>
      <xdr:row>26</xdr:row>
      <xdr:rowOff>161925</xdr:rowOff>
    </xdr:to>
    <xdr:pic>
      <xdr:nvPicPr>
        <xdr:cNvPr id="38108" name="Picture 624" descr="http://tbn0.google.com/images?q=tbn:rWhzfDEY4uEM7M:http://wwp.greenwichmeantime.com/time-zone/south-america/chile/images/flag-of-chile.jpg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505325" y="4524375"/>
          <a:ext cx="790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704850</xdr:colOff>
      <xdr:row>29</xdr:row>
      <xdr:rowOff>28575</xdr:rowOff>
    </xdr:from>
    <xdr:to>
      <xdr:col>3</xdr:col>
      <xdr:colOff>371475</xdr:colOff>
      <xdr:row>31</xdr:row>
      <xdr:rowOff>142875</xdr:rowOff>
    </xdr:to>
    <xdr:pic>
      <xdr:nvPicPr>
        <xdr:cNvPr id="38109" name="Picture 626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04850" y="5400675"/>
          <a:ext cx="3952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400050</xdr:colOff>
      <xdr:row>0</xdr:row>
      <xdr:rowOff>76200</xdr:rowOff>
    </xdr:from>
    <xdr:to>
      <xdr:col>12</xdr:col>
      <xdr:colOff>1247775</xdr:colOff>
      <xdr:row>2</xdr:row>
      <xdr:rowOff>95250</xdr:rowOff>
    </xdr:to>
    <xdr:pic>
      <xdr:nvPicPr>
        <xdr:cNvPr id="38110" name="Picture 17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718500" y="76200"/>
          <a:ext cx="847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504825</xdr:colOff>
      <xdr:row>0</xdr:row>
      <xdr:rowOff>76200</xdr:rowOff>
    </xdr:from>
    <xdr:to>
      <xdr:col>13</xdr:col>
      <xdr:colOff>1352550</xdr:colOff>
      <xdr:row>2</xdr:row>
      <xdr:rowOff>95250</xdr:rowOff>
    </xdr:to>
    <xdr:pic>
      <xdr:nvPicPr>
        <xdr:cNvPr id="38111" name="Picture 17" descr="Costa-Rica_fla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709225" y="76200"/>
          <a:ext cx="847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533400</xdr:colOff>
      <xdr:row>0</xdr:row>
      <xdr:rowOff>114300</xdr:rowOff>
    </xdr:from>
    <xdr:to>
      <xdr:col>15</xdr:col>
      <xdr:colOff>1333500</xdr:colOff>
      <xdr:row>2</xdr:row>
      <xdr:rowOff>123825</xdr:rowOff>
    </xdr:to>
    <xdr:pic>
      <xdr:nvPicPr>
        <xdr:cNvPr id="38112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5710475" y="114300"/>
          <a:ext cx="800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485775</xdr:colOff>
      <xdr:row>0</xdr:row>
      <xdr:rowOff>114300</xdr:rowOff>
    </xdr:from>
    <xdr:to>
      <xdr:col>16</xdr:col>
      <xdr:colOff>1285875</xdr:colOff>
      <xdr:row>2</xdr:row>
      <xdr:rowOff>123825</xdr:rowOff>
    </xdr:to>
    <xdr:pic>
      <xdr:nvPicPr>
        <xdr:cNvPr id="38113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548800" y="114300"/>
          <a:ext cx="800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447675</xdr:colOff>
      <xdr:row>0</xdr:row>
      <xdr:rowOff>66675</xdr:rowOff>
    </xdr:from>
    <xdr:to>
      <xdr:col>18</xdr:col>
      <xdr:colOff>1266825</xdr:colOff>
      <xdr:row>2</xdr:row>
      <xdr:rowOff>161925</xdr:rowOff>
    </xdr:to>
    <xdr:pic>
      <xdr:nvPicPr>
        <xdr:cNvPr id="38114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483375" y="66675"/>
          <a:ext cx="819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438150</xdr:colOff>
      <xdr:row>0</xdr:row>
      <xdr:rowOff>66675</xdr:rowOff>
    </xdr:from>
    <xdr:to>
      <xdr:col>20</xdr:col>
      <xdr:colOff>1257300</xdr:colOff>
      <xdr:row>2</xdr:row>
      <xdr:rowOff>161925</xdr:rowOff>
    </xdr:to>
    <xdr:pic>
      <xdr:nvPicPr>
        <xdr:cNvPr id="38115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1245750" y="66675"/>
          <a:ext cx="819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581025</xdr:colOff>
      <xdr:row>0</xdr:row>
      <xdr:rowOff>66675</xdr:rowOff>
    </xdr:from>
    <xdr:to>
      <xdr:col>22</xdr:col>
      <xdr:colOff>1419225</xdr:colOff>
      <xdr:row>2</xdr:row>
      <xdr:rowOff>152400</xdr:rowOff>
    </xdr:to>
    <xdr:pic>
      <xdr:nvPicPr>
        <xdr:cNvPr id="38116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1361300" y="66675"/>
          <a:ext cx="838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447675</xdr:colOff>
      <xdr:row>0</xdr:row>
      <xdr:rowOff>66675</xdr:rowOff>
    </xdr:from>
    <xdr:to>
      <xdr:col>23</xdr:col>
      <xdr:colOff>1285875</xdr:colOff>
      <xdr:row>2</xdr:row>
      <xdr:rowOff>152400</xdr:rowOff>
    </xdr:to>
    <xdr:pic>
      <xdr:nvPicPr>
        <xdr:cNvPr id="38117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3113900" y="66675"/>
          <a:ext cx="838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466725</xdr:colOff>
      <xdr:row>0</xdr:row>
      <xdr:rowOff>95250</xdr:rowOff>
    </xdr:from>
    <xdr:to>
      <xdr:col>25</xdr:col>
      <xdr:colOff>1219200</xdr:colOff>
      <xdr:row>2</xdr:row>
      <xdr:rowOff>171450</xdr:rowOff>
    </xdr:to>
    <xdr:pic>
      <xdr:nvPicPr>
        <xdr:cNvPr id="38118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3105625" y="95250"/>
          <a:ext cx="752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466725</xdr:colOff>
      <xdr:row>0</xdr:row>
      <xdr:rowOff>76200</xdr:rowOff>
    </xdr:from>
    <xdr:to>
      <xdr:col>26</xdr:col>
      <xdr:colOff>1219200</xdr:colOff>
      <xdr:row>2</xdr:row>
      <xdr:rowOff>152400</xdr:rowOff>
    </xdr:to>
    <xdr:pic>
      <xdr:nvPicPr>
        <xdr:cNvPr id="38119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4991575" y="76200"/>
          <a:ext cx="752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400050</xdr:colOff>
      <xdr:row>0</xdr:row>
      <xdr:rowOff>76200</xdr:rowOff>
    </xdr:from>
    <xdr:to>
      <xdr:col>28</xdr:col>
      <xdr:colOff>1190625</xdr:colOff>
      <xdr:row>2</xdr:row>
      <xdr:rowOff>161925</xdr:rowOff>
    </xdr:to>
    <xdr:pic>
      <xdr:nvPicPr>
        <xdr:cNvPr id="38120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4897575" y="76200"/>
          <a:ext cx="790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466725</xdr:colOff>
      <xdr:row>0</xdr:row>
      <xdr:rowOff>76200</xdr:rowOff>
    </xdr:from>
    <xdr:to>
      <xdr:col>29</xdr:col>
      <xdr:colOff>1257300</xdr:colOff>
      <xdr:row>2</xdr:row>
      <xdr:rowOff>161925</xdr:rowOff>
    </xdr:to>
    <xdr:pic>
      <xdr:nvPicPr>
        <xdr:cNvPr id="38121" name="Picture 597" descr="http://tbn0.google.com/images?q=tbn:3glx-72COyQoVM:http://upload.wikimedia.org/wikipedia/commons/thumb/2/28/Flag_of_Puerto_Rico.svg/800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6850200" y="76200"/>
          <a:ext cx="790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485775</xdr:colOff>
      <xdr:row>0</xdr:row>
      <xdr:rowOff>66675</xdr:rowOff>
    </xdr:from>
    <xdr:to>
      <xdr:col>31</xdr:col>
      <xdr:colOff>1323975</xdr:colOff>
      <xdr:row>2</xdr:row>
      <xdr:rowOff>171450</xdr:rowOff>
    </xdr:to>
    <xdr:pic>
      <xdr:nvPicPr>
        <xdr:cNvPr id="38122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6841925" y="66675"/>
          <a:ext cx="838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504825</xdr:colOff>
      <xdr:row>0</xdr:row>
      <xdr:rowOff>66675</xdr:rowOff>
    </xdr:from>
    <xdr:to>
      <xdr:col>32</xdr:col>
      <xdr:colOff>1343025</xdr:colOff>
      <xdr:row>2</xdr:row>
      <xdr:rowOff>171450</xdr:rowOff>
    </xdr:to>
    <xdr:pic>
      <xdr:nvPicPr>
        <xdr:cNvPr id="38123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8746925" y="66675"/>
          <a:ext cx="838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504825</xdr:colOff>
      <xdr:row>0</xdr:row>
      <xdr:rowOff>95250</xdr:rowOff>
    </xdr:from>
    <xdr:to>
      <xdr:col>34</xdr:col>
      <xdr:colOff>1333500</xdr:colOff>
      <xdr:row>2</xdr:row>
      <xdr:rowOff>142875</xdr:rowOff>
    </xdr:to>
    <xdr:pic>
      <xdr:nvPicPr>
        <xdr:cNvPr id="38124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8719600" y="95250"/>
          <a:ext cx="8286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514350</xdr:colOff>
      <xdr:row>0</xdr:row>
      <xdr:rowOff>114300</xdr:rowOff>
    </xdr:from>
    <xdr:to>
      <xdr:col>35</xdr:col>
      <xdr:colOff>1343025</xdr:colOff>
      <xdr:row>2</xdr:row>
      <xdr:rowOff>161925</xdr:rowOff>
    </xdr:to>
    <xdr:pic>
      <xdr:nvPicPr>
        <xdr:cNvPr id="38125" name="Picture 600" descr="http://tbn0.google.com/images?q=tbn:iQAgiWdDiURGjM:http://www.aeroflight.co.uk/waf/americas/jamaica/jam-flag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20615075" y="114300"/>
          <a:ext cx="8286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438150</xdr:colOff>
      <xdr:row>0</xdr:row>
      <xdr:rowOff>66675</xdr:rowOff>
    </xdr:from>
    <xdr:to>
      <xdr:col>37</xdr:col>
      <xdr:colOff>1400175</xdr:colOff>
      <xdr:row>3</xdr:row>
      <xdr:rowOff>9525</xdr:rowOff>
    </xdr:to>
    <xdr:pic>
      <xdr:nvPicPr>
        <xdr:cNvPr id="38126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30511550" y="66675"/>
          <a:ext cx="9620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419100</xdr:colOff>
      <xdr:row>0</xdr:row>
      <xdr:rowOff>47625</xdr:rowOff>
    </xdr:from>
    <xdr:to>
      <xdr:col>38</xdr:col>
      <xdr:colOff>1390650</xdr:colOff>
      <xdr:row>2</xdr:row>
      <xdr:rowOff>171450</xdr:rowOff>
    </xdr:to>
    <xdr:pic>
      <xdr:nvPicPr>
        <xdr:cNvPr id="38127" name="Picture 623" descr="http://tbn0.google.com/images?q=tbn:v0ijehmC8u32XM:http://www.appliedlanguage.com/flags_of_the_world/large_flag_of_venezuela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32378450" y="47625"/>
          <a:ext cx="9715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400050</xdr:colOff>
      <xdr:row>0</xdr:row>
      <xdr:rowOff>76200</xdr:rowOff>
    </xdr:from>
    <xdr:to>
      <xdr:col>40</xdr:col>
      <xdr:colOff>1304925</xdr:colOff>
      <xdr:row>3</xdr:row>
      <xdr:rowOff>9525</xdr:rowOff>
    </xdr:to>
    <xdr:pic>
      <xdr:nvPicPr>
        <xdr:cNvPr id="38128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42332075" y="76200"/>
          <a:ext cx="904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447675</xdr:colOff>
      <xdr:row>0</xdr:row>
      <xdr:rowOff>66675</xdr:rowOff>
    </xdr:from>
    <xdr:to>
      <xdr:col>41</xdr:col>
      <xdr:colOff>1238250</xdr:colOff>
      <xdr:row>2</xdr:row>
      <xdr:rowOff>171450</xdr:rowOff>
    </xdr:to>
    <xdr:pic>
      <xdr:nvPicPr>
        <xdr:cNvPr id="38129" name="Picture 624" descr="http://tbn0.google.com/images?q=tbn:rWhzfDEY4uEM7M:http://wwp.greenwichmeantime.com/time-zone/south-america/chile/images/flag-of-chile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44265650" y="66675"/>
          <a:ext cx="7905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43</xdr:col>
      <xdr:colOff>228600</xdr:colOff>
      <xdr:row>0</xdr:row>
      <xdr:rowOff>47625</xdr:rowOff>
    </xdr:from>
    <xdr:to>
      <xdr:col>44</xdr:col>
      <xdr:colOff>2314575</xdr:colOff>
      <xdr:row>2</xdr:row>
      <xdr:rowOff>161925</xdr:rowOff>
    </xdr:to>
    <xdr:pic>
      <xdr:nvPicPr>
        <xdr:cNvPr id="38130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54019250" y="47625"/>
          <a:ext cx="39719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66675</xdr:rowOff>
    </xdr:from>
    <xdr:to>
      <xdr:col>5</xdr:col>
      <xdr:colOff>838200</xdr:colOff>
      <xdr:row>5</xdr:row>
      <xdr:rowOff>66675</xdr:rowOff>
    </xdr:to>
    <xdr:pic>
      <xdr:nvPicPr>
        <xdr:cNvPr id="38131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38125" y="66675"/>
          <a:ext cx="9305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447675</xdr:colOff>
      <xdr:row>0</xdr:row>
      <xdr:rowOff>66675</xdr:rowOff>
    </xdr:from>
    <xdr:to>
      <xdr:col>19</xdr:col>
      <xdr:colOff>1266825</xdr:colOff>
      <xdr:row>2</xdr:row>
      <xdr:rowOff>161925</xdr:rowOff>
    </xdr:to>
    <xdr:pic>
      <xdr:nvPicPr>
        <xdr:cNvPr id="38132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9369325" y="66675"/>
          <a:ext cx="819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1025461</xdr:colOff>
      <xdr:row>7</xdr:row>
      <xdr:rowOff>67214</xdr:rowOff>
    </xdr:from>
    <xdr:ext cx="1095440" cy="521182"/>
    <xdr:sp macro="" textlink="">
      <xdr:nvSpPr>
        <xdr:cNvPr id="42" name="Rectangle 41">
          <a:hlinkClick xmlns:r="http://schemas.openxmlformats.org/officeDocument/2006/relationships" r:id="rId28"/>
        </xdr:cNvPr>
        <xdr:cNvSpPr/>
      </xdr:nvSpPr>
      <xdr:spPr>
        <a:xfrm>
          <a:off x="6740461" y="1343564"/>
          <a:ext cx="114306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  <xdr:oneCellAnchor>
    <xdr:from>
      <xdr:col>1</xdr:col>
      <xdr:colOff>10035</xdr:colOff>
      <xdr:row>32</xdr:row>
      <xdr:rowOff>152939</xdr:rowOff>
    </xdr:from>
    <xdr:ext cx="2418840" cy="2672811"/>
    <xdr:sp macro="" textlink="">
      <xdr:nvSpPr>
        <xdr:cNvPr id="43" name="Rectangle 42">
          <a:hlinkClick xmlns:r="http://schemas.openxmlformats.org/officeDocument/2006/relationships" r:id="rId29"/>
        </xdr:cNvPr>
        <xdr:cNvSpPr/>
      </xdr:nvSpPr>
      <xdr:spPr>
        <a:xfrm>
          <a:off x="1438785" y="5931439"/>
          <a:ext cx="2418840" cy="26728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"CLICK</a:t>
          </a:r>
          <a:r>
            <a:rPr lang="en-US" sz="54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HERE" FOR</a:t>
          </a:r>
          <a:r>
            <a:rPr lang="en-US" sz="54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HAITI</a:t>
          </a:r>
        </a:p>
        <a:p>
          <a:pPr algn="ctr"/>
          <a:r>
            <a:rPr lang="en-US" sz="30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CO-LOADING</a:t>
          </a:r>
        </a:p>
        <a:p>
          <a:pPr algn="ctr"/>
          <a:r>
            <a:rPr lang="en-US" sz="3500" b="1" cap="none" spc="0" baseline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RATES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27</xdr:row>
      <xdr:rowOff>22225</xdr:rowOff>
    </xdr:from>
    <xdr:to>
      <xdr:col>5</xdr:col>
      <xdr:colOff>95250</xdr:colOff>
      <xdr:row>29</xdr:row>
      <xdr:rowOff>60325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771525" y="4708525"/>
          <a:ext cx="662940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WEEKLY CONSOLIDATIONS TO CENTRAL AMERICA</a:t>
          </a:r>
        </a:p>
        <a:p>
          <a:pPr algn="ctr" rtl="0"/>
          <a:r>
            <a:rPr lang="en-US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&amp; THE CARIBBEAN</a:t>
          </a:r>
        </a:p>
      </xdr:txBody>
    </xdr:sp>
    <xdr:clientData/>
  </xdr:twoCellAnchor>
  <xdr:twoCellAnchor editAs="oneCell">
    <xdr:from>
      <xdr:col>0</xdr:col>
      <xdr:colOff>885824</xdr:colOff>
      <xdr:row>0</xdr:row>
      <xdr:rowOff>95250</xdr:rowOff>
    </xdr:from>
    <xdr:to>
      <xdr:col>1</xdr:col>
      <xdr:colOff>2362200</xdr:colOff>
      <xdr:row>5</xdr:row>
      <xdr:rowOff>47625</xdr:rowOff>
    </xdr:to>
    <xdr:pic>
      <xdr:nvPicPr>
        <xdr:cNvPr id="6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4" y="95250"/>
          <a:ext cx="390525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458724</xdr:colOff>
      <xdr:row>2</xdr:row>
      <xdr:rowOff>10064</xdr:rowOff>
    </xdr:from>
    <xdr:ext cx="1388462" cy="630468"/>
    <xdr:sp macro="" textlink="">
      <xdr:nvSpPr>
        <xdr:cNvPr id="7" name="Rectangle 6">
          <a:hlinkClick xmlns:r="http://schemas.openxmlformats.org/officeDocument/2006/relationships" r:id="rId2"/>
        </xdr:cNvPr>
        <xdr:cNvSpPr/>
      </xdr:nvSpPr>
      <xdr:spPr>
        <a:xfrm>
          <a:off x="7145274" y="352964"/>
          <a:ext cx="1388462" cy="63046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8</xdr:col>
      <xdr:colOff>981075</xdr:colOff>
      <xdr:row>3</xdr:row>
      <xdr:rowOff>85725</xdr:rowOff>
    </xdr:to>
    <xdr:pic>
      <xdr:nvPicPr>
        <xdr:cNvPr id="11384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6553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1061974</xdr:colOff>
      <xdr:row>0</xdr:row>
      <xdr:rowOff>105314</xdr:rowOff>
    </xdr:from>
    <xdr:ext cx="2051864" cy="900220"/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6665849" y="95789"/>
          <a:ext cx="203286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HOME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://chatelaincargo.com/resources/rates-tariffs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C1:AA40"/>
  <sheetViews>
    <sheetView tabSelected="1" zoomScale="70" zoomScaleNormal="70" workbookViewId="0">
      <selection activeCell="T38" sqref="T38"/>
    </sheetView>
  </sheetViews>
  <sheetFormatPr defaultRowHeight="12.75"/>
  <cols>
    <col min="1" max="16384" width="9.140625" style="1"/>
  </cols>
  <sheetData>
    <row r="1" spans="3:27" ht="12.75" customHeight="1" thickBot="1"/>
    <row r="2" spans="3:27" ht="12.75" customHeight="1">
      <c r="S2" s="537"/>
      <c r="T2" s="210"/>
      <c r="U2" s="210"/>
      <c r="V2" s="210"/>
      <c r="W2" s="210"/>
      <c r="X2" s="210"/>
      <c r="Y2" s="210"/>
      <c r="Z2" s="210"/>
      <c r="AA2" s="538"/>
    </row>
    <row r="3" spans="3:27" ht="12.75" customHeight="1">
      <c r="S3" s="539"/>
      <c r="T3" s="14"/>
      <c r="U3" s="14"/>
      <c r="V3" s="14"/>
      <c r="W3" s="14"/>
      <c r="X3" s="14"/>
      <c r="Y3" s="14"/>
      <c r="Z3" s="14"/>
      <c r="AA3" s="540"/>
    </row>
    <row r="4" spans="3:27" ht="12.75" customHeight="1">
      <c r="S4" s="539"/>
      <c r="T4" s="14"/>
      <c r="U4" s="14"/>
      <c r="V4" s="14"/>
      <c r="W4" s="14"/>
      <c r="X4" s="14"/>
      <c r="Y4" s="14"/>
      <c r="Z4" s="14"/>
      <c r="AA4" s="540"/>
    </row>
    <row r="5" spans="3:27" ht="12.75" customHeight="1">
      <c r="S5" s="539"/>
      <c r="T5" s="14"/>
      <c r="U5" s="14"/>
      <c r="V5" s="14"/>
      <c r="W5" s="14"/>
      <c r="X5" s="14"/>
      <c r="Y5" s="14"/>
      <c r="Z5" s="14"/>
      <c r="AA5" s="540"/>
    </row>
    <row r="6" spans="3:27" ht="12.75" customHeight="1">
      <c r="S6" s="539"/>
      <c r="T6" s="14"/>
      <c r="U6" s="14"/>
      <c r="V6" s="14"/>
      <c r="W6" s="14"/>
      <c r="X6" s="14"/>
      <c r="Y6" s="14"/>
      <c r="Z6" s="14"/>
      <c r="AA6" s="540"/>
    </row>
    <row r="7" spans="3:27">
      <c r="C7" s="2" t="s">
        <v>357</v>
      </c>
      <c r="L7" s="9" t="s">
        <v>2849</v>
      </c>
      <c r="S7" s="539"/>
      <c r="T7" s="14"/>
      <c r="U7" s="14"/>
      <c r="V7" s="14"/>
      <c r="W7" s="14"/>
      <c r="X7" s="14"/>
      <c r="Y7" s="14"/>
      <c r="Z7" s="14"/>
      <c r="AA7" s="540"/>
    </row>
    <row r="8" spans="3:27">
      <c r="S8" s="539"/>
      <c r="T8" s="541" t="s">
        <v>700</v>
      </c>
      <c r="U8" s="542"/>
      <c r="V8" s="542"/>
      <c r="W8" s="542"/>
      <c r="X8" s="542"/>
      <c r="Y8" s="542"/>
      <c r="Z8" s="542"/>
      <c r="AA8" s="540"/>
    </row>
    <row r="9" spans="3:27">
      <c r="C9" s="2" t="s">
        <v>2850</v>
      </c>
      <c r="S9" s="539"/>
      <c r="T9" s="542"/>
      <c r="U9" s="542"/>
      <c r="V9" s="542"/>
      <c r="W9" s="542"/>
      <c r="X9" s="542"/>
      <c r="Y9" s="542"/>
      <c r="Z9" s="542"/>
      <c r="AA9" s="540"/>
    </row>
    <row r="10" spans="3:27">
      <c r="S10" s="539"/>
      <c r="T10" s="541" t="s">
        <v>701</v>
      </c>
      <c r="U10" s="541"/>
      <c r="V10" s="541"/>
      <c r="W10" s="541"/>
      <c r="X10" s="541"/>
      <c r="Y10" s="542"/>
      <c r="Z10" s="542"/>
      <c r="AA10" s="540"/>
    </row>
    <row r="11" spans="3:27">
      <c r="S11" s="539"/>
      <c r="T11" s="542"/>
      <c r="U11" s="542"/>
      <c r="V11" s="542"/>
      <c r="W11" s="542"/>
      <c r="X11" s="542"/>
      <c r="Y11" s="542"/>
      <c r="Z11" s="542"/>
      <c r="AA11" s="540"/>
    </row>
    <row r="12" spans="3:27">
      <c r="C12" s="1" t="s">
        <v>358</v>
      </c>
      <c r="S12" s="539"/>
      <c r="T12" s="541" t="s">
        <v>1061</v>
      </c>
      <c r="U12" s="541"/>
      <c r="V12" s="541"/>
      <c r="W12" s="541"/>
      <c r="X12" s="541"/>
      <c r="Y12" s="542"/>
      <c r="Z12" s="542"/>
      <c r="AA12" s="540"/>
    </row>
    <row r="13" spans="3:27">
      <c r="C13" s="1" t="s">
        <v>359</v>
      </c>
      <c r="S13" s="539"/>
      <c r="T13" s="542"/>
      <c r="U13" s="542"/>
      <c r="V13" s="542"/>
      <c r="W13" s="542"/>
      <c r="X13" s="542"/>
      <c r="Y13" s="542"/>
      <c r="Z13" s="542"/>
      <c r="AA13" s="540"/>
    </row>
    <row r="14" spans="3:27">
      <c r="C14" s="1" t="s">
        <v>119</v>
      </c>
      <c r="S14" s="539"/>
      <c r="T14" s="541" t="s">
        <v>702</v>
      </c>
      <c r="U14" s="541"/>
      <c r="V14" s="541"/>
      <c r="W14" s="541"/>
      <c r="X14" s="542"/>
      <c r="Y14" s="542"/>
      <c r="Z14" s="542"/>
      <c r="AA14" s="540"/>
    </row>
    <row r="15" spans="3:27">
      <c r="C15" s="1" t="s">
        <v>360</v>
      </c>
      <c r="S15" s="539"/>
      <c r="T15" s="542"/>
      <c r="U15" s="542"/>
      <c r="V15" s="542"/>
      <c r="W15" s="542"/>
      <c r="X15" s="542"/>
      <c r="Y15" s="542"/>
      <c r="Z15" s="542"/>
      <c r="AA15" s="540"/>
    </row>
    <row r="16" spans="3:27">
      <c r="C16" s="1" t="s">
        <v>361</v>
      </c>
      <c r="S16" s="539"/>
      <c r="T16" s="541" t="s">
        <v>703</v>
      </c>
      <c r="U16" s="541"/>
      <c r="V16" s="541"/>
      <c r="W16" s="541"/>
      <c r="X16" s="542"/>
      <c r="Y16" s="542"/>
      <c r="Z16" s="542"/>
      <c r="AA16" s="540"/>
    </row>
    <row r="17" spans="3:27">
      <c r="C17" s="117" t="s">
        <v>683</v>
      </c>
      <c r="S17" s="539"/>
      <c r="T17" s="542"/>
      <c r="U17" s="542"/>
      <c r="V17" s="542"/>
      <c r="W17" s="542"/>
      <c r="X17" s="542"/>
      <c r="Y17" s="542"/>
      <c r="Z17" s="542"/>
      <c r="AA17" s="540"/>
    </row>
    <row r="18" spans="3:27">
      <c r="S18" s="539"/>
      <c r="T18" s="541" t="s">
        <v>704</v>
      </c>
      <c r="U18" s="541"/>
      <c r="V18" s="541"/>
      <c r="W18" s="541"/>
      <c r="X18" s="542"/>
      <c r="Y18" s="542"/>
      <c r="Z18" s="542"/>
      <c r="AA18" s="540"/>
    </row>
    <row r="19" spans="3:27">
      <c r="C19" s="3" t="s">
        <v>362</v>
      </c>
      <c r="D19" s="3"/>
      <c r="E19" s="3"/>
      <c r="F19" s="1" t="s">
        <v>363</v>
      </c>
      <c r="S19" s="539"/>
      <c r="T19" s="542"/>
      <c r="U19" s="542"/>
      <c r="V19" s="542"/>
      <c r="W19" s="542"/>
      <c r="X19" s="542"/>
      <c r="Y19" s="542"/>
      <c r="Z19" s="542"/>
      <c r="AA19" s="540"/>
    </row>
    <row r="20" spans="3:27">
      <c r="C20" s="3"/>
      <c r="D20" s="3"/>
      <c r="E20" s="3"/>
      <c r="F20" s="1" t="s">
        <v>768</v>
      </c>
      <c r="S20" s="539"/>
      <c r="T20" s="541" t="s">
        <v>705</v>
      </c>
      <c r="U20" s="541"/>
      <c r="V20" s="541"/>
      <c r="W20" s="541"/>
      <c r="X20" s="542"/>
      <c r="Y20" s="542"/>
      <c r="Z20" s="542"/>
      <c r="AA20" s="540"/>
    </row>
    <row r="21" spans="3:27">
      <c r="S21" s="539"/>
      <c r="T21" s="542"/>
      <c r="U21" s="542"/>
      <c r="V21" s="542"/>
      <c r="W21" s="542"/>
      <c r="X21" s="542"/>
      <c r="Y21" s="542"/>
      <c r="Z21" s="542"/>
      <c r="AA21" s="540"/>
    </row>
    <row r="22" spans="3:27">
      <c r="C22" s="2" t="s">
        <v>364</v>
      </c>
      <c r="F22" s="2" t="s">
        <v>365</v>
      </c>
      <c r="S22" s="539"/>
      <c r="T22" s="541" t="s">
        <v>706</v>
      </c>
      <c r="U22" s="541"/>
      <c r="V22" s="541"/>
      <c r="W22" s="541"/>
      <c r="X22" s="541"/>
      <c r="Y22" s="542"/>
      <c r="Z22" s="542"/>
      <c r="AA22" s="540"/>
    </row>
    <row r="23" spans="3:27">
      <c r="S23" s="539"/>
      <c r="T23" s="542"/>
      <c r="U23" s="542"/>
      <c r="V23" s="542"/>
      <c r="W23" s="542"/>
      <c r="X23" s="542"/>
      <c r="Y23" s="542"/>
      <c r="Z23" s="542"/>
      <c r="AA23" s="540"/>
    </row>
    <row r="24" spans="3:27">
      <c r="C24" s="1" t="s">
        <v>715</v>
      </c>
      <c r="S24" s="539"/>
      <c r="T24" s="541" t="s">
        <v>707</v>
      </c>
      <c r="U24" s="541"/>
      <c r="V24" s="541"/>
      <c r="W24" s="541"/>
      <c r="X24" s="541"/>
      <c r="Y24" s="542"/>
      <c r="Z24" s="542"/>
      <c r="AA24" s="540"/>
    </row>
    <row r="25" spans="3:27">
      <c r="C25" s="1" t="s">
        <v>716</v>
      </c>
      <c r="S25" s="539"/>
      <c r="T25" s="542"/>
      <c r="U25" s="542"/>
      <c r="V25" s="542"/>
      <c r="W25" s="542"/>
      <c r="X25" s="542"/>
      <c r="Y25" s="542"/>
      <c r="Z25" s="542"/>
      <c r="AA25" s="540"/>
    </row>
    <row r="26" spans="3:27">
      <c r="C26" s="1" t="s">
        <v>366</v>
      </c>
      <c r="S26" s="539"/>
      <c r="T26" s="541" t="s">
        <v>708</v>
      </c>
      <c r="U26" s="541"/>
      <c r="V26" s="541"/>
      <c r="W26" s="541"/>
      <c r="X26" s="541"/>
      <c r="Y26" s="541"/>
      <c r="Z26" s="445"/>
      <c r="AA26" s="540"/>
    </row>
    <row r="27" spans="3:27">
      <c r="C27" s="1" t="s">
        <v>367</v>
      </c>
      <c r="S27" s="539"/>
      <c r="T27" s="542"/>
      <c r="U27" s="542"/>
      <c r="V27" s="542"/>
      <c r="W27" s="542"/>
      <c r="X27" s="542"/>
      <c r="Y27" s="542"/>
      <c r="Z27" s="542"/>
      <c r="AA27" s="540"/>
    </row>
    <row r="28" spans="3:27">
      <c r="S28" s="539"/>
      <c r="T28" s="541" t="s">
        <v>709</v>
      </c>
      <c r="U28" s="541"/>
      <c r="V28" s="541"/>
      <c r="W28" s="541"/>
      <c r="X28" s="541"/>
      <c r="Y28" s="542"/>
      <c r="Z28" s="542"/>
      <c r="AA28" s="540"/>
    </row>
    <row r="29" spans="3:27">
      <c r="C29" s="2" t="s">
        <v>368</v>
      </c>
      <c r="S29" s="539"/>
      <c r="T29" s="542"/>
      <c r="U29" s="542"/>
      <c r="V29" s="542"/>
      <c r="W29" s="542"/>
      <c r="X29" s="542"/>
      <c r="Y29" s="542"/>
      <c r="Z29" s="542"/>
      <c r="AA29" s="540"/>
    </row>
    <row r="30" spans="3:27">
      <c r="S30" s="539"/>
      <c r="T30" s="541" t="s">
        <v>710</v>
      </c>
      <c r="U30" s="541"/>
      <c r="V30" s="541"/>
      <c r="W30" s="541"/>
      <c r="X30" s="541"/>
      <c r="Y30" s="541"/>
      <c r="Z30" s="542"/>
      <c r="AA30" s="540"/>
    </row>
    <row r="31" spans="3:27">
      <c r="C31" s="1" t="s">
        <v>717</v>
      </c>
      <c r="S31" s="539"/>
      <c r="T31" s="542"/>
      <c r="U31" s="542"/>
      <c r="V31" s="542"/>
      <c r="W31" s="542"/>
      <c r="X31" s="542"/>
      <c r="Y31" s="542"/>
      <c r="Z31" s="542"/>
      <c r="AA31" s="540"/>
    </row>
    <row r="32" spans="3:27">
      <c r="C32" s="1" t="s">
        <v>716</v>
      </c>
      <c r="S32" s="539"/>
      <c r="T32" s="541" t="s">
        <v>711</v>
      </c>
      <c r="U32" s="541"/>
      <c r="V32" s="541"/>
      <c r="W32" s="541"/>
      <c r="X32" s="542"/>
      <c r="Y32" s="542"/>
      <c r="Z32" s="542"/>
      <c r="AA32" s="540"/>
    </row>
    <row r="33" spans="3:27">
      <c r="C33" s="1" t="s">
        <v>366</v>
      </c>
      <c r="S33" s="539"/>
      <c r="T33" s="542"/>
      <c r="U33" s="542"/>
      <c r="V33" s="542"/>
      <c r="W33" s="542"/>
      <c r="X33" s="542"/>
      <c r="Y33" s="542"/>
      <c r="Z33" s="542"/>
      <c r="AA33" s="540"/>
    </row>
    <row r="34" spans="3:27">
      <c r="C34" s="1" t="s">
        <v>367</v>
      </c>
      <c r="S34" s="539"/>
      <c r="T34" s="541" t="s">
        <v>712</v>
      </c>
      <c r="U34" s="541"/>
      <c r="V34" s="541"/>
      <c r="W34" s="541"/>
      <c r="X34" s="542"/>
      <c r="Y34" s="542"/>
      <c r="Z34" s="542"/>
      <c r="AA34" s="540"/>
    </row>
    <row r="35" spans="3:27">
      <c r="S35" s="539"/>
      <c r="T35" s="542"/>
      <c r="U35" s="542"/>
      <c r="V35" s="542"/>
      <c r="W35" s="542"/>
      <c r="X35" s="542"/>
      <c r="Y35" s="542"/>
      <c r="Z35" s="542"/>
      <c r="AA35" s="540"/>
    </row>
    <row r="36" spans="3:27">
      <c r="C36" s="1" t="s">
        <v>369</v>
      </c>
      <c r="S36" s="539"/>
      <c r="T36" s="541" t="s">
        <v>713</v>
      </c>
      <c r="U36" s="541"/>
      <c r="V36" s="541"/>
      <c r="W36" s="541"/>
      <c r="X36" s="541"/>
      <c r="Y36" s="541"/>
      <c r="Z36" s="14"/>
      <c r="AA36" s="540"/>
    </row>
    <row r="37" spans="3:27">
      <c r="C37" s="1" t="s">
        <v>370</v>
      </c>
      <c r="S37" s="539"/>
      <c r="T37" s="14"/>
      <c r="U37" s="14"/>
      <c r="V37" s="14"/>
      <c r="W37" s="14"/>
      <c r="X37" s="14"/>
      <c r="Y37" s="14"/>
      <c r="Z37" s="14"/>
      <c r="AA37" s="540"/>
    </row>
    <row r="38" spans="3:27" ht="18">
      <c r="C38" s="1" t="s">
        <v>371</v>
      </c>
      <c r="S38" s="539"/>
      <c r="T38" s="587" t="s">
        <v>766</v>
      </c>
      <c r="U38" s="587"/>
      <c r="V38" s="587"/>
      <c r="W38" s="587"/>
      <c r="X38" s="587"/>
      <c r="Y38" s="587"/>
      <c r="Z38" s="587"/>
      <c r="AA38" s="540"/>
    </row>
    <row r="39" spans="3:27">
      <c r="S39" s="539"/>
      <c r="T39" s="14"/>
      <c r="U39" s="14"/>
      <c r="V39" s="14"/>
      <c r="W39" s="14"/>
      <c r="X39" s="14"/>
      <c r="Y39" s="14"/>
      <c r="Z39" s="14"/>
      <c r="AA39" s="540"/>
    </row>
    <row r="40" spans="3:27" ht="13.5" thickBot="1">
      <c r="S40" s="543"/>
      <c r="T40" s="200"/>
      <c r="U40" s="200"/>
      <c r="V40" s="200"/>
      <c r="W40" s="200"/>
      <c r="X40" s="200"/>
      <c r="Y40" s="200"/>
      <c r="Z40" s="200"/>
      <c r="AA40" s="544"/>
    </row>
  </sheetData>
  <sheetProtection password="9994" sheet="1"/>
  <phoneticPr fontId="19" type="noConversion"/>
  <hyperlinks>
    <hyperlink ref="T8" location="INTRODUCTION!A1" display="HOME"/>
    <hyperlink ref="T10:X10" location="'ORGANIZATION INFO'!A1" display="ORGANIZATION INFORMATION"/>
    <hyperlink ref="T12:X12" location="COMMODITIES!A1" display="COMMODITIES"/>
    <hyperlink ref="T14:W14" location="'EXPORTS RATES FCL'!A1" display="EXPORT RATES FCL"/>
    <hyperlink ref="T16:W16" location="'IMPORTS RATES FCL'!A1" display="IMPORT RATES FCL"/>
    <hyperlink ref="T18:W18" location="'ACCESSORIAL CHARGES'!A1" display="ACCESSORIAL CHARGES"/>
    <hyperlink ref="T20:W20" location="'LCL PORT RATES'!A1" display="LCL PORT RATES"/>
    <hyperlink ref="T22:X22" location="'LCL ACCESSORIAL CHARGES'!A1" display="LCL ACCESSORIAL CHARGES"/>
    <hyperlink ref="T24:X24" location="COMPENSATIONS!A1" display="COMPENSATIONS"/>
    <hyperlink ref="T26:Z26" location="'TABLE OF CONTENTS'!A1" display="TABLE OF CONTENTS OF RULES AND REGULATIONS"/>
    <hyperlink ref="T28:X28" location="'RULES AND REGULATIONS'!A1" display="RULES AND REGULATIONS"/>
    <hyperlink ref="T30:Y30" location="'ESSENTIAL TERMS'!A1" display="ESSENTIAL TERMS"/>
    <hyperlink ref="T32:W32" location="NOTICES!A1" display="NOTICES"/>
    <hyperlink ref="T34:W34" location="'EQUIPMENT SIZES'!A1" display="EQUIPMENT SIZES"/>
    <hyperlink ref="T36:Y36" location="'OFFICES AND AGENCIES'!A1" display="OFFICES AND AGENCIES (CONTACT US)"/>
    <hyperlink ref="T38:Z38" location="'HISTORICAL DATA'!A1" display="HISTORICAL TARIFF DATA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M216"/>
  <sheetViews>
    <sheetView zoomScaleNormal="100" workbookViewId="0">
      <pane ySplit="11" topLeftCell="A49" activePane="bottomLeft" state="frozen"/>
      <selection activeCell="F19" sqref="F19"/>
      <selection pane="bottomLeft" activeCell="F19" sqref="F19"/>
    </sheetView>
  </sheetViews>
  <sheetFormatPr defaultRowHeight="12.75"/>
  <cols>
    <col min="1" max="3" width="9.140625" style="177"/>
    <col min="4" max="4" width="12.42578125" style="177" customWidth="1"/>
    <col min="5" max="10" width="9.140625" style="177"/>
    <col min="11" max="11" width="18" style="177" customWidth="1"/>
    <col min="12" max="16384" width="9.140625" style="177"/>
  </cols>
  <sheetData>
    <row r="1" spans="1:13" ht="21.75" customHeight="1">
      <c r="J1" s="178"/>
      <c r="K1" s="179"/>
      <c r="L1" s="180"/>
      <c r="M1" s="180"/>
    </row>
    <row r="2" spans="1:13" ht="13.5" customHeight="1">
      <c r="J2" s="178"/>
      <c r="K2" s="180"/>
      <c r="L2" s="180"/>
      <c r="M2" s="180"/>
    </row>
    <row r="3" spans="1:13">
      <c r="J3" s="178"/>
      <c r="K3" s="179"/>
      <c r="L3" s="180"/>
      <c r="M3" s="180"/>
    </row>
    <row r="4" spans="1:13">
      <c r="J4" s="180"/>
      <c r="K4" s="180"/>
      <c r="L4" s="180"/>
      <c r="M4" s="180"/>
    </row>
    <row r="5" spans="1:13" ht="13.5" thickBot="1">
      <c r="I5" s="180"/>
      <c r="J5" s="180"/>
      <c r="K5" s="180"/>
      <c r="L5" s="180"/>
      <c r="M5" s="180"/>
    </row>
    <row r="6" spans="1:13" ht="13.5" thickBot="1">
      <c r="A6" s="181"/>
      <c r="B6" s="182"/>
      <c r="C6" s="183"/>
      <c r="D6" s="184"/>
      <c r="E6" s="185" t="s">
        <v>1578</v>
      </c>
      <c r="F6" s="184"/>
      <c r="G6" s="525"/>
      <c r="H6" s="525"/>
      <c r="I6" s="525"/>
      <c r="J6" s="525"/>
      <c r="K6" s="186"/>
    </row>
    <row r="7" spans="1:13" ht="20.25" customHeight="1" thickBot="1">
      <c r="A7" s="187"/>
      <c r="B7" s="180"/>
      <c r="C7" s="183"/>
      <c r="D7" s="188" t="s">
        <v>1579</v>
      </c>
      <c r="E7" s="184"/>
      <c r="F7" s="184"/>
      <c r="G7" s="529"/>
      <c r="H7" s="530"/>
      <c r="I7" s="530"/>
      <c r="J7" s="531"/>
      <c r="K7" s="523" t="s">
        <v>1580</v>
      </c>
    </row>
    <row r="8" spans="1:13" ht="13.5" thickBot="1">
      <c r="A8" s="187"/>
      <c r="B8" s="180"/>
      <c r="C8" s="362" t="s">
        <v>1586</v>
      </c>
      <c r="D8" s="363"/>
      <c r="E8" s="363"/>
      <c r="F8" s="363"/>
      <c r="G8" s="532"/>
      <c r="H8" s="528"/>
      <c r="I8" s="528"/>
      <c r="J8" s="533"/>
      <c r="K8" s="364"/>
    </row>
    <row r="9" spans="1:13" ht="13.5" thickBot="1">
      <c r="A9" s="187"/>
      <c r="B9" s="180"/>
      <c r="C9" s="365" t="s">
        <v>1581</v>
      </c>
      <c r="D9" s="366"/>
      <c r="E9" s="367"/>
      <c r="F9" s="367"/>
      <c r="G9" s="534"/>
      <c r="H9" s="535"/>
      <c r="I9" s="535"/>
      <c r="J9" s="536"/>
      <c r="K9" s="524"/>
    </row>
    <row r="10" spans="1:13" ht="19.5" thickBot="1">
      <c r="A10" s="187"/>
      <c r="B10" s="180"/>
      <c r="C10" s="351"/>
      <c r="D10" s="352"/>
      <c r="E10" s="353"/>
      <c r="F10" s="354"/>
      <c r="G10" s="526" t="s">
        <v>1582</v>
      </c>
      <c r="H10" s="527"/>
      <c r="I10" s="527"/>
      <c r="J10" s="352"/>
      <c r="K10" s="355"/>
      <c r="L10" s="180"/>
      <c r="M10" s="180"/>
    </row>
    <row r="11" spans="1:13" ht="13.5" thickBot="1">
      <c r="A11" s="187"/>
      <c r="B11" s="180"/>
      <c r="C11" s="508"/>
      <c r="D11" s="509" t="s">
        <v>1583</v>
      </c>
      <c r="E11" s="510"/>
      <c r="F11" s="510"/>
      <c r="G11" s="510"/>
      <c r="H11" s="510"/>
      <c r="I11" s="510"/>
      <c r="J11" s="510"/>
      <c r="K11" s="511"/>
      <c r="L11" s="180"/>
      <c r="M11" s="180"/>
    </row>
    <row r="12" spans="1:13" ht="13.5" thickBot="1">
      <c r="A12" s="187"/>
      <c r="B12" s="180"/>
      <c r="C12" s="362" t="s">
        <v>1584</v>
      </c>
      <c r="D12" s="368"/>
      <c r="E12" s="363"/>
      <c r="F12" s="363"/>
      <c r="G12" s="363"/>
      <c r="H12" s="363"/>
      <c r="I12" s="363"/>
      <c r="J12" s="363"/>
      <c r="K12" s="369"/>
      <c r="L12" s="180"/>
      <c r="M12" s="180"/>
    </row>
    <row r="13" spans="1:13" ht="13.5" thickBot="1">
      <c r="A13" s="187"/>
      <c r="B13" s="180"/>
      <c r="C13" s="362" t="s">
        <v>1585</v>
      </c>
      <c r="D13" s="363"/>
      <c r="E13" s="363"/>
      <c r="F13" s="363"/>
      <c r="G13" s="363"/>
      <c r="H13" s="363"/>
      <c r="I13" s="363"/>
      <c r="J13" s="363"/>
      <c r="K13" s="370"/>
    </row>
    <row r="14" spans="1:13" ht="13.5" thickBot="1">
      <c r="A14" s="187"/>
      <c r="B14" s="180"/>
      <c r="C14" s="362" t="s">
        <v>1586</v>
      </c>
      <c r="D14" s="363"/>
      <c r="E14" s="363"/>
      <c r="F14" s="363"/>
      <c r="G14" s="363"/>
      <c r="H14" s="363"/>
      <c r="I14" s="363"/>
      <c r="J14" s="363"/>
      <c r="K14" s="364"/>
    </row>
    <row r="15" spans="1:13" ht="13.5" thickBot="1">
      <c r="A15" s="187"/>
      <c r="B15" s="180"/>
      <c r="C15" s="362" t="s">
        <v>1587</v>
      </c>
      <c r="D15" s="363"/>
      <c r="E15" s="363"/>
      <c r="F15" s="363"/>
      <c r="G15" s="363"/>
      <c r="H15" s="363"/>
      <c r="I15" s="363"/>
      <c r="J15" s="363"/>
      <c r="K15" s="364"/>
    </row>
    <row r="16" spans="1:13" ht="13.5" thickBot="1">
      <c r="A16" s="187"/>
      <c r="B16" s="180"/>
      <c r="C16" s="362" t="s">
        <v>1588</v>
      </c>
      <c r="D16" s="363"/>
      <c r="E16" s="363"/>
      <c r="F16" s="363"/>
      <c r="G16" s="363"/>
      <c r="H16" s="363"/>
      <c r="I16" s="363"/>
      <c r="J16" s="363"/>
      <c r="K16" s="364"/>
    </row>
    <row r="17" spans="1:11" ht="13.5" thickBot="1">
      <c r="A17" s="187"/>
      <c r="B17" s="180"/>
      <c r="C17" s="362" t="s">
        <v>0</v>
      </c>
      <c r="D17" s="363"/>
      <c r="E17" s="363"/>
      <c r="F17" s="363"/>
      <c r="G17" s="363"/>
      <c r="H17" s="363"/>
      <c r="I17" s="363"/>
      <c r="J17" s="363"/>
      <c r="K17" s="364"/>
    </row>
    <row r="18" spans="1:11" ht="13.5" thickBot="1">
      <c r="A18" s="187"/>
      <c r="B18" s="180"/>
      <c r="C18" s="371" t="s">
        <v>1</v>
      </c>
      <c r="D18" s="372"/>
      <c r="E18" s="372"/>
      <c r="F18" s="372"/>
      <c r="G18" s="372"/>
      <c r="H18" s="372"/>
      <c r="I18" s="372"/>
      <c r="J18" s="372"/>
      <c r="K18" s="373"/>
    </row>
    <row r="19" spans="1:11" ht="13.5" thickBot="1">
      <c r="A19" s="187"/>
      <c r="B19" s="180"/>
      <c r="C19" s="362" t="s">
        <v>2</v>
      </c>
      <c r="D19" s="363"/>
      <c r="E19" s="363"/>
      <c r="F19" s="363"/>
      <c r="G19" s="363"/>
      <c r="H19" s="363"/>
      <c r="I19" s="363"/>
      <c r="J19" s="363"/>
      <c r="K19" s="364"/>
    </row>
    <row r="20" spans="1:11" ht="13.5" thickBot="1">
      <c r="A20" s="187"/>
      <c r="B20" s="180"/>
      <c r="C20" s="362" t="s">
        <v>3</v>
      </c>
      <c r="D20" s="363"/>
      <c r="E20" s="363"/>
      <c r="F20" s="363"/>
      <c r="G20" s="363"/>
      <c r="H20" s="363"/>
      <c r="I20" s="363"/>
      <c r="J20" s="363"/>
      <c r="K20" s="364"/>
    </row>
    <row r="21" spans="1:11" ht="13.5" thickBot="1">
      <c r="A21" s="187"/>
      <c r="B21" s="180"/>
      <c r="C21" s="362" t="s">
        <v>4</v>
      </c>
      <c r="D21" s="363"/>
      <c r="E21" s="363"/>
      <c r="F21" s="363"/>
      <c r="G21" s="363"/>
      <c r="H21" s="363"/>
      <c r="I21" s="363"/>
      <c r="J21" s="363"/>
      <c r="K21" s="364"/>
    </row>
    <row r="22" spans="1:11" ht="13.5" thickBot="1">
      <c r="A22" s="187"/>
      <c r="B22" s="180"/>
      <c r="C22" s="362" t="s">
        <v>5</v>
      </c>
      <c r="D22" s="363"/>
      <c r="E22" s="363"/>
      <c r="F22" s="363"/>
      <c r="G22" s="363"/>
      <c r="H22" s="363"/>
      <c r="I22" s="363"/>
      <c r="J22" s="363"/>
      <c r="K22" s="364"/>
    </row>
    <row r="23" spans="1:11" ht="13.5" thickBot="1">
      <c r="A23" s="187"/>
      <c r="B23" s="180"/>
      <c r="C23" s="362" t="s">
        <v>6</v>
      </c>
      <c r="D23" s="363"/>
      <c r="E23" s="363"/>
      <c r="F23" s="363"/>
      <c r="G23" s="363"/>
      <c r="H23" s="363"/>
      <c r="I23" s="363"/>
      <c r="J23" s="363"/>
      <c r="K23" s="364"/>
    </row>
    <row r="24" spans="1:11" ht="13.5" thickBot="1">
      <c r="A24" s="187"/>
      <c r="B24" s="180"/>
      <c r="C24" s="362" t="s">
        <v>7</v>
      </c>
      <c r="D24" s="363"/>
      <c r="E24" s="363"/>
      <c r="F24" s="363"/>
      <c r="G24" s="363"/>
      <c r="H24" s="363"/>
      <c r="I24" s="363"/>
      <c r="J24" s="363"/>
      <c r="K24" s="364"/>
    </row>
    <row r="25" spans="1:11" ht="13.5" thickBot="1">
      <c r="A25" s="187"/>
      <c r="B25" s="180"/>
      <c r="C25" s="362" t="s">
        <v>8</v>
      </c>
      <c r="D25" s="363"/>
      <c r="E25" s="363"/>
      <c r="F25" s="363"/>
      <c r="G25" s="363"/>
      <c r="H25" s="363"/>
      <c r="I25" s="363"/>
      <c r="J25" s="363"/>
      <c r="K25" s="364"/>
    </row>
    <row r="26" spans="1:11" ht="13.5" thickBot="1">
      <c r="A26" s="187"/>
      <c r="B26" s="180"/>
      <c r="C26" s="362" t="s">
        <v>9</v>
      </c>
      <c r="D26" s="363"/>
      <c r="E26" s="363"/>
      <c r="F26" s="363"/>
      <c r="G26" s="363"/>
      <c r="H26" s="363"/>
      <c r="I26" s="363"/>
      <c r="J26" s="363"/>
      <c r="K26" s="364"/>
    </row>
    <row r="27" spans="1:11" ht="13.5" thickBot="1">
      <c r="A27" s="187"/>
      <c r="B27" s="180"/>
      <c r="C27" s="362" t="s">
        <v>10</v>
      </c>
      <c r="D27" s="363"/>
      <c r="E27" s="363"/>
      <c r="F27" s="363"/>
      <c r="G27" s="363"/>
      <c r="H27" s="363"/>
      <c r="I27" s="363"/>
      <c r="J27" s="363"/>
      <c r="K27" s="364"/>
    </row>
    <row r="28" spans="1:11" ht="13.5" thickBot="1">
      <c r="A28" s="187"/>
      <c r="B28" s="180"/>
      <c r="C28" s="362" t="s">
        <v>11</v>
      </c>
      <c r="D28" s="363"/>
      <c r="E28" s="363"/>
      <c r="F28" s="363"/>
      <c r="G28" s="363"/>
      <c r="H28" s="363"/>
      <c r="I28" s="363"/>
      <c r="J28" s="363"/>
      <c r="K28" s="364"/>
    </row>
    <row r="29" spans="1:11" ht="13.5" thickBot="1">
      <c r="A29" s="187"/>
      <c r="B29" s="180"/>
      <c r="C29" s="371" t="s">
        <v>12</v>
      </c>
      <c r="D29" s="372"/>
      <c r="E29" s="372"/>
      <c r="F29" s="372"/>
      <c r="G29" s="372"/>
      <c r="H29" s="372"/>
      <c r="I29" s="372"/>
      <c r="J29" s="372"/>
      <c r="K29" s="373"/>
    </row>
    <row r="30" spans="1:11" ht="13.5" thickBot="1">
      <c r="A30" s="187"/>
      <c r="B30" s="180"/>
      <c r="C30" s="362" t="s">
        <v>13</v>
      </c>
      <c r="D30" s="363"/>
      <c r="E30" s="363"/>
      <c r="F30" s="363"/>
      <c r="G30" s="363"/>
      <c r="H30" s="363"/>
      <c r="I30" s="363"/>
      <c r="J30" s="363"/>
      <c r="K30" s="364"/>
    </row>
    <row r="31" spans="1:11" ht="13.5" thickBot="1">
      <c r="A31" s="187"/>
      <c r="B31" s="180"/>
      <c r="C31" s="362" t="s">
        <v>14</v>
      </c>
      <c r="D31" s="363"/>
      <c r="E31" s="363"/>
      <c r="F31" s="363"/>
      <c r="G31" s="363"/>
      <c r="H31" s="363"/>
      <c r="I31" s="363"/>
      <c r="J31" s="363"/>
      <c r="K31" s="364"/>
    </row>
    <row r="32" spans="1:11" ht="13.5" thickBot="1">
      <c r="A32" s="187"/>
      <c r="B32" s="180"/>
      <c r="C32" s="362" t="s">
        <v>15</v>
      </c>
      <c r="D32" s="363"/>
      <c r="E32" s="363"/>
      <c r="F32" s="363"/>
      <c r="G32" s="363"/>
      <c r="H32" s="363"/>
      <c r="I32" s="363"/>
      <c r="J32" s="363"/>
      <c r="K32" s="364"/>
    </row>
    <row r="33" spans="1:11" ht="13.5" thickBot="1">
      <c r="A33" s="187"/>
      <c r="B33" s="180"/>
      <c r="C33" s="362" t="s">
        <v>16</v>
      </c>
      <c r="D33" s="363"/>
      <c r="E33" s="363"/>
      <c r="F33" s="363"/>
      <c r="G33" s="363"/>
      <c r="H33" s="363"/>
      <c r="I33" s="363"/>
      <c r="J33" s="363"/>
      <c r="K33" s="364"/>
    </row>
    <row r="34" spans="1:11" ht="13.5" thickBot="1">
      <c r="A34" s="187"/>
      <c r="B34" s="180"/>
      <c r="C34" s="362" t="s">
        <v>17</v>
      </c>
      <c r="D34" s="363"/>
      <c r="E34" s="363"/>
      <c r="F34" s="363"/>
      <c r="G34" s="363"/>
      <c r="H34" s="363"/>
      <c r="I34" s="363"/>
      <c r="J34" s="363"/>
      <c r="K34" s="364"/>
    </row>
    <row r="35" spans="1:11" ht="13.5" thickBot="1">
      <c r="A35" s="187"/>
      <c r="B35" s="180"/>
      <c r="C35" s="362" t="s">
        <v>604</v>
      </c>
      <c r="D35" s="363"/>
      <c r="E35" s="363"/>
      <c r="F35" s="363"/>
      <c r="G35" s="363"/>
      <c r="H35" s="363"/>
      <c r="I35" s="363"/>
      <c r="J35" s="363"/>
      <c r="K35" s="364"/>
    </row>
    <row r="36" spans="1:11" ht="13.5" thickBot="1">
      <c r="A36" s="187"/>
      <c r="B36" s="180"/>
      <c r="C36" s="362" t="s">
        <v>18</v>
      </c>
      <c r="D36" s="363"/>
      <c r="E36" s="363"/>
      <c r="F36" s="363"/>
      <c r="G36" s="363"/>
      <c r="H36" s="363"/>
      <c r="I36" s="363"/>
      <c r="J36" s="363"/>
      <c r="K36" s="364"/>
    </row>
    <row r="37" spans="1:11" ht="13.5" thickBot="1">
      <c r="A37" s="187"/>
      <c r="B37" s="180"/>
      <c r="C37" s="362" t="s">
        <v>19</v>
      </c>
      <c r="D37" s="363"/>
      <c r="E37" s="363"/>
      <c r="F37" s="363"/>
      <c r="G37" s="363"/>
      <c r="H37" s="363"/>
      <c r="I37" s="363"/>
      <c r="J37" s="363"/>
      <c r="K37" s="364"/>
    </row>
    <row r="38" spans="1:11" ht="13.5" thickBot="1">
      <c r="A38" s="187"/>
      <c r="B38" s="180"/>
      <c r="C38" s="362" t="s">
        <v>20</v>
      </c>
      <c r="D38" s="363"/>
      <c r="E38" s="363"/>
      <c r="F38" s="363"/>
      <c r="G38" s="363"/>
      <c r="H38" s="363"/>
      <c r="I38" s="363"/>
      <c r="J38" s="363"/>
      <c r="K38" s="364"/>
    </row>
    <row r="39" spans="1:11" ht="13.5" thickBot="1">
      <c r="A39" s="187"/>
      <c r="B39" s="180"/>
      <c r="C39" s="362" t="s">
        <v>21</v>
      </c>
      <c r="D39" s="363"/>
      <c r="E39" s="363"/>
      <c r="F39" s="363"/>
      <c r="G39" s="363"/>
      <c r="H39" s="363"/>
      <c r="I39" s="363"/>
      <c r="J39" s="363"/>
      <c r="K39" s="364"/>
    </row>
    <row r="40" spans="1:11" ht="13.5" thickBot="1">
      <c r="A40" s="187"/>
      <c r="B40" s="180"/>
      <c r="C40" s="362" t="s">
        <v>22</v>
      </c>
      <c r="D40" s="363"/>
      <c r="E40" s="363"/>
      <c r="F40" s="363"/>
      <c r="G40" s="363"/>
      <c r="H40" s="363"/>
      <c r="I40" s="363"/>
      <c r="J40" s="363"/>
      <c r="K40" s="364"/>
    </row>
    <row r="41" spans="1:11" ht="13.5" thickBot="1">
      <c r="A41" s="187"/>
      <c r="B41" s="180"/>
      <c r="C41" s="362" t="s">
        <v>23</v>
      </c>
      <c r="D41" s="363"/>
      <c r="E41" s="363"/>
      <c r="F41" s="363"/>
      <c r="G41" s="363"/>
      <c r="H41" s="363"/>
      <c r="I41" s="363"/>
      <c r="J41" s="363"/>
      <c r="K41" s="364"/>
    </row>
    <row r="42" spans="1:11" ht="13.5" thickBot="1">
      <c r="A42" s="187"/>
      <c r="B42" s="180"/>
      <c r="C42" s="362" t="s">
        <v>617</v>
      </c>
      <c r="D42" s="363"/>
      <c r="E42" s="363"/>
      <c r="F42" s="363"/>
      <c r="G42" s="363"/>
      <c r="H42" s="363"/>
      <c r="I42" s="363"/>
      <c r="J42" s="363"/>
      <c r="K42" s="364"/>
    </row>
    <row r="43" spans="1:11" ht="13.5" thickBot="1">
      <c r="A43" s="187"/>
      <c r="B43" s="180"/>
      <c r="C43" s="362" t="s">
        <v>24</v>
      </c>
      <c r="D43" s="363"/>
      <c r="E43" s="363"/>
      <c r="F43" s="363"/>
      <c r="G43" s="363"/>
      <c r="H43" s="363"/>
      <c r="I43" s="363"/>
      <c r="J43" s="363"/>
      <c r="K43" s="364"/>
    </row>
    <row r="44" spans="1:11" ht="13.5" thickBot="1">
      <c r="A44" s="187"/>
      <c r="B44" s="180"/>
      <c r="C44" s="362" t="s">
        <v>25</v>
      </c>
      <c r="D44" s="363"/>
      <c r="E44" s="363"/>
      <c r="F44" s="363"/>
      <c r="G44" s="363"/>
      <c r="H44" s="363"/>
      <c r="I44" s="363"/>
      <c r="J44" s="363"/>
      <c r="K44" s="364"/>
    </row>
    <row r="45" spans="1:11" ht="13.5" thickBot="1">
      <c r="A45" s="187"/>
      <c r="B45" s="180"/>
      <c r="C45" s="362" t="s">
        <v>26</v>
      </c>
      <c r="D45" s="363"/>
      <c r="E45" s="363"/>
      <c r="F45" s="363"/>
      <c r="G45" s="363"/>
      <c r="H45" s="363"/>
      <c r="I45" s="363"/>
      <c r="J45" s="363"/>
      <c r="K45" s="364"/>
    </row>
    <row r="46" spans="1:11" ht="13.5" thickBot="1">
      <c r="A46" s="187"/>
      <c r="B46" s="180"/>
      <c r="C46" s="362" t="s">
        <v>27</v>
      </c>
      <c r="D46" s="363"/>
      <c r="E46" s="363"/>
      <c r="F46" s="363"/>
      <c r="G46" s="363"/>
      <c r="H46" s="363"/>
      <c r="I46" s="363"/>
      <c r="J46" s="363"/>
      <c r="K46" s="364"/>
    </row>
    <row r="47" spans="1:11" ht="13.5" thickBot="1">
      <c r="A47" s="187"/>
      <c r="B47" s="180"/>
      <c r="C47" s="362" t="s">
        <v>28</v>
      </c>
      <c r="D47" s="363"/>
      <c r="E47" s="363"/>
      <c r="F47" s="363"/>
      <c r="G47" s="363"/>
      <c r="H47" s="363"/>
      <c r="I47" s="363"/>
      <c r="J47" s="363"/>
      <c r="K47" s="364"/>
    </row>
    <row r="48" spans="1:11" ht="13.5" thickBot="1">
      <c r="A48" s="187"/>
      <c r="B48" s="180"/>
      <c r="C48" s="362" t="s">
        <v>29</v>
      </c>
      <c r="D48" s="363"/>
      <c r="E48" s="363"/>
      <c r="F48" s="363"/>
      <c r="G48" s="363"/>
      <c r="H48" s="363"/>
      <c r="I48" s="363"/>
      <c r="J48" s="363"/>
      <c r="K48" s="364"/>
    </row>
    <row r="49" spans="1:11" ht="13.5" thickBot="1">
      <c r="A49" s="187"/>
      <c r="B49" s="180"/>
      <c r="C49" s="362" t="s">
        <v>30</v>
      </c>
      <c r="D49" s="363"/>
      <c r="E49" s="363"/>
      <c r="F49" s="363"/>
      <c r="G49" s="363"/>
      <c r="H49" s="363"/>
      <c r="I49" s="363"/>
      <c r="J49" s="363"/>
      <c r="K49" s="364"/>
    </row>
    <row r="50" spans="1:11" ht="13.5" thickBot="1">
      <c r="A50" s="187"/>
      <c r="B50" s="180"/>
      <c r="C50" s="362" t="s">
        <v>31</v>
      </c>
      <c r="D50" s="363"/>
      <c r="E50" s="363"/>
      <c r="F50" s="363"/>
      <c r="G50" s="363"/>
      <c r="H50" s="363"/>
      <c r="I50" s="363"/>
      <c r="J50" s="363"/>
      <c r="K50" s="364"/>
    </row>
    <row r="51" spans="1:11" ht="13.5" thickBot="1">
      <c r="A51" s="187"/>
      <c r="B51" s="180"/>
      <c r="C51" s="362" t="s">
        <v>32</v>
      </c>
      <c r="D51" s="363"/>
      <c r="E51" s="363"/>
      <c r="F51" s="363"/>
      <c r="G51" s="363"/>
      <c r="H51" s="363"/>
      <c r="I51" s="363"/>
      <c r="J51" s="363"/>
      <c r="K51" s="364"/>
    </row>
    <row r="52" spans="1:11" ht="13.5" thickBot="1">
      <c r="A52" s="187"/>
      <c r="B52" s="180"/>
      <c r="C52" s="588" t="s">
        <v>2945</v>
      </c>
      <c r="D52" s="589"/>
      <c r="E52" s="589"/>
      <c r="F52" s="589"/>
      <c r="G52" s="589"/>
      <c r="H52" s="589"/>
      <c r="I52" s="589"/>
      <c r="J52" s="589"/>
      <c r="K52" s="590"/>
    </row>
    <row r="53" spans="1:11" ht="13.5" thickBot="1">
      <c r="A53" s="187"/>
      <c r="B53" s="180"/>
      <c r="C53" s="362" t="s">
        <v>33</v>
      </c>
      <c r="D53" s="363"/>
      <c r="E53" s="363"/>
      <c r="F53" s="363"/>
      <c r="G53" s="363"/>
      <c r="H53" s="363"/>
      <c r="I53" s="363"/>
      <c r="J53" s="363"/>
      <c r="K53" s="364"/>
    </row>
    <row r="54" spans="1:11" ht="13.5" thickBot="1">
      <c r="A54" s="187"/>
      <c r="B54" s="180"/>
      <c r="C54" s="362" t="s">
        <v>34</v>
      </c>
      <c r="D54" s="363"/>
      <c r="E54" s="363"/>
      <c r="F54" s="363"/>
      <c r="G54" s="363"/>
      <c r="H54" s="363"/>
      <c r="I54" s="363"/>
      <c r="J54" s="363"/>
      <c r="K54" s="364"/>
    </row>
    <row r="55" spans="1:11" ht="13.5" thickBot="1">
      <c r="A55" s="187"/>
      <c r="B55" s="180"/>
      <c r="C55" s="362" t="s">
        <v>35</v>
      </c>
      <c r="D55" s="363"/>
      <c r="E55" s="363"/>
      <c r="F55" s="363"/>
      <c r="G55" s="363"/>
      <c r="H55" s="363"/>
      <c r="I55" s="363"/>
      <c r="J55" s="363"/>
      <c r="K55" s="364"/>
    </row>
    <row r="56" spans="1:11" ht="13.5" thickBot="1">
      <c r="A56" s="187"/>
      <c r="B56" s="180"/>
      <c r="C56" s="362" t="s">
        <v>36</v>
      </c>
      <c r="D56" s="363"/>
      <c r="E56" s="363"/>
      <c r="F56" s="363"/>
      <c r="G56" s="363"/>
      <c r="H56" s="363"/>
      <c r="I56" s="363"/>
      <c r="J56" s="363"/>
      <c r="K56" s="364"/>
    </row>
    <row r="57" spans="1:11" ht="13.5" thickBot="1">
      <c r="A57" s="187"/>
      <c r="B57" s="180"/>
      <c r="C57" s="371" t="s">
        <v>37</v>
      </c>
      <c r="D57" s="372"/>
      <c r="E57" s="372"/>
      <c r="F57" s="372"/>
      <c r="G57" s="372"/>
      <c r="H57" s="372"/>
      <c r="I57" s="372"/>
      <c r="J57" s="372"/>
      <c r="K57" s="373"/>
    </row>
    <row r="58" spans="1:11" ht="13.5" thickBot="1">
      <c r="A58" s="187"/>
      <c r="B58" s="180"/>
      <c r="C58" s="362" t="s">
        <v>38</v>
      </c>
      <c r="D58" s="363"/>
      <c r="E58" s="363"/>
      <c r="F58" s="363"/>
      <c r="G58" s="363"/>
      <c r="H58" s="363"/>
      <c r="I58" s="363"/>
      <c r="J58" s="363"/>
      <c r="K58" s="364"/>
    </row>
    <row r="59" spans="1:11" ht="13.5" thickBot="1">
      <c r="A59" s="187"/>
      <c r="B59" s="180"/>
      <c r="C59" s="362" t="s">
        <v>39</v>
      </c>
      <c r="D59" s="363"/>
      <c r="E59" s="363"/>
      <c r="F59" s="363"/>
      <c r="G59" s="363"/>
      <c r="H59" s="363"/>
      <c r="I59" s="363"/>
      <c r="J59" s="363"/>
      <c r="K59" s="364"/>
    </row>
    <row r="60" spans="1:11" ht="13.5" thickBot="1">
      <c r="A60" s="187"/>
      <c r="B60" s="180"/>
      <c r="C60" s="362" t="s">
        <v>40</v>
      </c>
      <c r="D60" s="363"/>
      <c r="E60" s="363"/>
      <c r="F60" s="363"/>
      <c r="G60" s="363"/>
      <c r="H60" s="363"/>
      <c r="I60" s="363"/>
      <c r="J60" s="363"/>
      <c r="K60" s="364"/>
    </row>
    <row r="61" spans="1:11" ht="13.5" thickBot="1">
      <c r="A61" s="187"/>
      <c r="B61" s="180"/>
      <c r="C61" s="362" t="s">
        <v>41</v>
      </c>
      <c r="D61" s="363"/>
      <c r="E61" s="363"/>
      <c r="F61" s="363"/>
      <c r="G61" s="363"/>
      <c r="H61" s="363"/>
      <c r="I61" s="363"/>
      <c r="J61" s="363"/>
      <c r="K61" s="364"/>
    </row>
    <row r="62" spans="1:11" ht="13.5" thickBot="1">
      <c r="A62" s="187"/>
      <c r="B62" s="180"/>
      <c r="C62" s="362" t="s">
        <v>42</v>
      </c>
      <c r="D62" s="363"/>
      <c r="E62" s="363"/>
      <c r="F62" s="363"/>
      <c r="G62" s="363"/>
      <c r="H62" s="363"/>
      <c r="I62" s="363"/>
      <c r="J62" s="363"/>
      <c r="K62" s="364"/>
    </row>
    <row r="63" spans="1:11" ht="13.5" thickBot="1">
      <c r="A63" s="187"/>
      <c r="B63" s="180"/>
      <c r="C63" s="362" t="s">
        <v>43</v>
      </c>
      <c r="D63" s="363"/>
      <c r="E63" s="363"/>
      <c r="F63" s="363"/>
      <c r="G63" s="363"/>
      <c r="H63" s="363"/>
      <c r="I63" s="363"/>
      <c r="J63" s="363"/>
      <c r="K63" s="364"/>
    </row>
    <row r="64" spans="1:11" ht="13.5" thickBot="1">
      <c r="A64" s="187"/>
      <c r="B64" s="180"/>
      <c r="C64" s="588" t="s">
        <v>2885</v>
      </c>
      <c r="D64" s="589"/>
      <c r="E64" s="589"/>
      <c r="F64" s="589"/>
      <c r="G64" s="589"/>
      <c r="H64" s="589"/>
      <c r="I64" s="589"/>
      <c r="J64" s="589"/>
      <c r="K64" s="590"/>
    </row>
    <row r="65" spans="1:11" ht="13.5" thickBot="1">
      <c r="A65" s="187"/>
      <c r="B65" s="180"/>
      <c r="C65" s="362" t="s">
        <v>44</v>
      </c>
      <c r="D65" s="363"/>
      <c r="E65" s="363"/>
      <c r="F65" s="363"/>
      <c r="G65" s="363"/>
      <c r="H65" s="363"/>
      <c r="I65" s="363"/>
      <c r="J65" s="363"/>
      <c r="K65" s="364"/>
    </row>
    <row r="66" spans="1:11" ht="13.5" thickBot="1">
      <c r="A66" s="187"/>
      <c r="B66" s="180"/>
      <c r="C66" s="362" t="s">
        <v>45</v>
      </c>
      <c r="D66" s="363"/>
      <c r="E66" s="363"/>
      <c r="F66" s="363"/>
      <c r="G66" s="363"/>
      <c r="H66" s="363"/>
      <c r="I66" s="363"/>
      <c r="J66" s="363"/>
      <c r="K66" s="364"/>
    </row>
    <row r="67" spans="1:11" ht="13.5" thickBot="1">
      <c r="A67" s="187"/>
      <c r="B67" s="180"/>
      <c r="C67" s="362" t="s">
        <v>46</v>
      </c>
      <c r="D67" s="363"/>
      <c r="E67" s="363"/>
      <c r="F67" s="363"/>
      <c r="G67" s="363"/>
      <c r="H67" s="363"/>
      <c r="I67" s="363"/>
      <c r="J67" s="363"/>
      <c r="K67" s="364"/>
    </row>
    <row r="68" spans="1:11" ht="13.5" thickBot="1">
      <c r="A68" s="187"/>
      <c r="B68" s="180"/>
      <c r="C68" s="362" t="s">
        <v>47</v>
      </c>
      <c r="D68" s="363"/>
      <c r="E68" s="363"/>
      <c r="F68" s="363"/>
      <c r="G68" s="363"/>
      <c r="H68" s="363"/>
      <c r="I68" s="363"/>
      <c r="J68" s="363"/>
      <c r="K68" s="364"/>
    </row>
    <row r="69" spans="1:11" ht="13.5" thickBot="1">
      <c r="A69" s="187"/>
      <c r="B69" s="180"/>
      <c r="C69" s="362" t="s">
        <v>48</v>
      </c>
      <c r="D69" s="363"/>
      <c r="E69" s="363"/>
      <c r="F69" s="363"/>
      <c r="G69" s="363"/>
      <c r="H69" s="363"/>
      <c r="I69" s="363"/>
      <c r="J69" s="363"/>
      <c r="K69" s="364"/>
    </row>
    <row r="70" spans="1:11" ht="13.5" thickBot="1">
      <c r="A70" s="187"/>
      <c r="B70" s="180"/>
      <c r="C70" s="362" t="s">
        <v>49</v>
      </c>
      <c r="D70" s="363"/>
      <c r="E70" s="363"/>
      <c r="F70" s="363"/>
      <c r="G70" s="363"/>
      <c r="H70" s="363"/>
      <c r="I70" s="363"/>
      <c r="J70" s="363"/>
      <c r="K70" s="364"/>
    </row>
    <row r="71" spans="1:11" ht="13.5" thickBot="1">
      <c r="A71" s="187"/>
      <c r="B71" s="180"/>
      <c r="C71" s="362" t="s">
        <v>50</v>
      </c>
      <c r="D71" s="363"/>
      <c r="E71" s="363"/>
      <c r="F71" s="363"/>
      <c r="G71" s="363"/>
      <c r="H71" s="363"/>
      <c r="I71" s="363"/>
      <c r="J71" s="363"/>
      <c r="K71" s="364"/>
    </row>
    <row r="72" spans="1:11" ht="13.5" thickBot="1">
      <c r="A72" s="187"/>
      <c r="B72" s="180"/>
      <c r="C72" s="362" t="s">
        <v>51</v>
      </c>
      <c r="D72" s="363"/>
      <c r="E72" s="363"/>
      <c r="F72" s="363"/>
      <c r="G72" s="363"/>
      <c r="H72" s="363"/>
      <c r="I72" s="363"/>
      <c r="J72" s="363"/>
      <c r="K72" s="364"/>
    </row>
    <row r="73" spans="1:11" ht="13.5" thickBot="1">
      <c r="A73" s="187"/>
      <c r="B73" s="180"/>
      <c r="C73" s="362" t="s">
        <v>52</v>
      </c>
      <c r="D73" s="363"/>
      <c r="E73" s="363"/>
      <c r="F73" s="363"/>
      <c r="G73" s="363"/>
      <c r="H73" s="363"/>
      <c r="I73" s="363"/>
      <c r="J73" s="363"/>
      <c r="K73" s="364"/>
    </row>
    <row r="74" spans="1:11" ht="13.5" thickBot="1">
      <c r="A74" s="187"/>
      <c r="B74" s="180"/>
      <c r="C74" s="362" t="s">
        <v>53</v>
      </c>
      <c r="D74" s="363"/>
      <c r="E74" s="363"/>
      <c r="F74" s="363"/>
      <c r="G74" s="363"/>
      <c r="H74" s="363"/>
      <c r="I74" s="363"/>
      <c r="J74" s="363"/>
      <c r="K74" s="364"/>
    </row>
    <row r="75" spans="1:11" ht="13.5" thickBot="1">
      <c r="A75" s="187"/>
      <c r="B75" s="180"/>
      <c r="C75" s="362" t="s">
        <v>54</v>
      </c>
      <c r="D75" s="363"/>
      <c r="E75" s="363"/>
      <c r="F75" s="363"/>
      <c r="G75" s="363"/>
      <c r="H75" s="363"/>
      <c r="I75" s="363"/>
      <c r="J75" s="363"/>
      <c r="K75" s="364"/>
    </row>
    <row r="76" spans="1:11" ht="13.5" thickBot="1">
      <c r="A76" s="187"/>
      <c r="B76" s="180"/>
      <c r="C76" s="362" t="s">
        <v>55</v>
      </c>
      <c r="D76" s="363"/>
      <c r="E76" s="363"/>
      <c r="F76" s="363"/>
      <c r="G76" s="363"/>
      <c r="H76" s="363" t="s">
        <v>56</v>
      </c>
      <c r="I76" s="363"/>
      <c r="J76" s="363"/>
      <c r="K76" s="364"/>
    </row>
    <row r="77" spans="1:11" ht="13.5" thickBot="1">
      <c r="A77" s="187"/>
      <c r="B77" s="180"/>
      <c r="C77" s="362" t="s">
        <v>57</v>
      </c>
      <c r="D77" s="363"/>
      <c r="E77" s="363"/>
      <c r="F77" s="363"/>
      <c r="G77" s="363"/>
      <c r="H77" s="363"/>
      <c r="I77" s="363"/>
      <c r="J77" s="363"/>
      <c r="K77" s="364"/>
    </row>
    <row r="78" spans="1:11" ht="13.5" thickBot="1">
      <c r="A78" s="187"/>
      <c r="B78" s="180"/>
      <c r="C78" s="362" t="s">
        <v>58</v>
      </c>
      <c r="D78" s="363"/>
      <c r="E78" s="363"/>
      <c r="F78" s="363"/>
      <c r="G78" s="363"/>
      <c r="H78" s="363"/>
      <c r="I78" s="363"/>
      <c r="J78" s="363"/>
      <c r="K78" s="364"/>
    </row>
    <row r="79" spans="1:11" ht="13.5" thickBot="1">
      <c r="A79" s="190"/>
      <c r="B79" s="189"/>
      <c r="C79" s="362" t="s">
        <v>59</v>
      </c>
      <c r="D79" s="363"/>
      <c r="E79" s="363"/>
      <c r="F79" s="363" t="s">
        <v>60</v>
      </c>
      <c r="G79" s="363"/>
      <c r="H79" s="363"/>
      <c r="I79" s="363"/>
      <c r="J79" s="363"/>
      <c r="K79" s="364"/>
    </row>
    <row r="80" spans="1:11" s="180" customFormat="1">
      <c r="C80" s="191"/>
      <c r="D80" s="191"/>
      <c r="E80" s="191"/>
      <c r="F80" s="191"/>
      <c r="G80" s="191"/>
      <c r="H80" s="191"/>
      <c r="I80" s="191"/>
      <c r="J80" s="191"/>
    </row>
    <row r="81" spans="3:10" s="180" customFormat="1">
      <c r="C81" s="191"/>
      <c r="D81" s="191"/>
      <c r="E81" s="191"/>
      <c r="F81" s="191"/>
      <c r="G81" s="191"/>
      <c r="H81" s="191"/>
      <c r="I81" s="191"/>
      <c r="J81" s="191"/>
    </row>
    <row r="82" spans="3:10" s="180" customFormat="1">
      <c r="C82" s="191"/>
      <c r="D82" s="191"/>
      <c r="E82" s="191"/>
      <c r="F82" s="191"/>
      <c r="G82" s="191"/>
      <c r="H82" s="191"/>
      <c r="I82" s="191"/>
      <c r="J82" s="191"/>
    </row>
    <row r="83" spans="3:10" s="180" customFormat="1">
      <c r="C83" s="191"/>
      <c r="D83" s="191"/>
      <c r="E83" s="191"/>
      <c r="F83" s="191"/>
      <c r="G83" s="191"/>
      <c r="H83" s="191"/>
      <c r="I83" s="191"/>
      <c r="J83" s="191"/>
    </row>
    <row r="84" spans="3:10">
      <c r="C84" s="192"/>
      <c r="D84" s="192"/>
      <c r="E84" s="192"/>
      <c r="F84" s="192"/>
      <c r="G84" s="192"/>
      <c r="H84" s="192"/>
      <c r="I84" s="192"/>
      <c r="J84" s="192"/>
    </row>
    <row r="85" spans="3:10">
      <c r="C85" s="192"/>
      <c r="D85" s="192"/>
      <c r="E85" s="192"/>
      <c r="F85" s="192"/>
      <c r="G85" s="192"/>
      <c r="H85" s="192"/>
      <c r="I85" s="192"/>
      <c r="J85" s="192"/>
    </row>
    <row r="86" spans="3:10">
      <c r="C86" s="192"/>
      <c r="D86" s="192"/>
      <c r="E86" s="192"/>
      <c r="F86" s="192"/>
      <c r="G86" s="192"/>
      <c r="H86" s="192"/>
      <c r="I86" s="192"/>
      <c r="J86" s="192"/>
    </row>
    <row r="87" spans="3:10">
      <c r="C87" s="192"/>
      <c r="D87" s="192"/>
      <c r="E87" s="192"/>
      <c r="F87" s="192"/>
      <c r="G87" s="192"/>
      <c r="H87" s="192"/>
      <c r="I87" s="192"/>
      <c r="J87" s="192"/>
    </row>
    <row r="88" spans="3:10">
      <c r="C88" s="192"/>
      <c r="D88" s="192"/>
      <c r="E88" s="192"/>
      <c r="F88" s="192"/>
      <c r="G88" s="192"/>
      <c r="H88" s="192"/>
      <c r="I88" s="192"/>
      <c r="J88" s="192"/>
    </row>
    <row r="89" spans="3:10">
      <c r="C89" s="192"/>
      <c r="D89" s="192"/>
      <c r="E89" s="192"/>
      <c r="F89" s="192"/>
      <c r="G89" s="192"/>
      <c r="H89" s="192"/>
      <c r="I89" s="192"/>
      <c r="J89" s="192"/>
    </row>
    <row r="90" spans="3:10">
      <c r="C90" s="192"/>
      <c r="D90" s="192"/>
      <c r="E90" s="192"/>
      <c r="F90" s="192"/>
      <c r="G90" s="192"/>
      <c r="H90" s="192"/>
      <c r="I90" s="192"/>
      <c r="J90" s="192"/>
    </row>
    <row r="91" spans="3:10">
      <c r="C91" s="192"/>
      <c r="D91" s="192"/>
      <c r="E91" s="192"/>
      <c r="F91" s="192"/>
      <c r="G91" s="192"/>
      <c r="H91" s="192"/>
      <c r="I91" s="192"/>
      <c r="J91" s="192"/>
    </row>
    <row r="92" spans="3:10">
      <c r="C92" s="192"/>
      <c r="D92" s="192"/>
      <c r="E92" s="192"/>
      <c r="F92" s="192"/>
      <c r="G92" s="192"/>
      <c r="H92" s="192"/>
      <c r="I92" s="192"/>
      <c r="J92" s="192"/>
    </row>
    <row r="93" spans="3:10">
      <c r="C93" s="192"/>
      <c r="D93" s="192"/>
      <c r="E93" s="192"/>
      <c r="F93" s="192"/>
      <c r="G93" s="192"/>
      <c r="H93" s="192"/>
      <c r="I93" s="192"/>
      <c r="J93" s="192"/>
    </row>
    <row r="94" spans="3:10">
      <c r="C94" s="192"/>
      <c r="D94" s="192"/>
      <c r="E94" s="192"/>
      <c r="F94" s="192"/>
      <c r="G94" s="192"/>
      <c r="H94" s="192"/>
      <c r="I94" s="192"/>
      <c r="J94" s="192"/>
    </row>
    <row r="95" spans="3:10">
      <c r="C95" s="192"/>
      <c r="D95" s="192"/>
      <c r="E95" s="192"/>
      <c r="F95" s="192"/>
      <c r="G95" s="192"/>
      <c r="H95" s="192"/>
      <c r="I95" s="192"/>
      <c r="J95" s="192"/>
    </row>
    <row r="96" spans="3:10">
      <c r="C96" s="192"/>
      <c r="D96" s="192"/>
      <c r="E96" s="192"/>
      <c r="F96" s="192"/>
      <c r="G96" s="192"/>
      <c r="H96" s="192"/>
      <c r="I96" s="192"/>
      <c r="J96" s="192"/>
    </row>
    <row r="97" spans="3:10">
      <c r="C97" s="192"/>
      <c r="D97" s="192"/>
      <c r="E97" s="192"/>
      <c r="F97" s="192"/>
      <c r="G97" s="192"/>
      <c r="H97" s="192"/>
      <c r="I97" s="192"/>
      <c r="J97" s="192"/>
    </row>
    <row r="98" spans="3:10">
      <c r="C98" s="192"/>
      <c r="D98" s="192"/>
      <c r="E98" s="192"/>
      <c r="F98" s="192"/>
      <c r="G98" s="192"/>
      <c r="H98" s="192"/>
      <c r="I98" s="192"/>
      <c r="J98" s="192"/>
    </row>
    <row r="99" spans="3:10">
      <c r="C99" s="192"/>
      <c r="D99" s="192"/>
      <c r="E99" s="192"/>
      <c r="F99" s="192"/>
      <c r="G99" s="192"/>
      <c r="H99" s="192"/>
      <c r="I99" s="192"/>
      <c r="J99" s="192"/>
    </row>
    <row r="100" spans="3:10">
      <c r="C100" s="192"/>
      <c r="D100" s="192"/>
      <c r="E100" s="192"/>
      <c r="F100" s="192"/>
      <c r="G100" s="192"/>
      <c r="H100" s="192"/>
      <c r="I100" s="192"/>
      <c r="J100" s="192"/>
    </row>
    <row r="101" spans="3:10">
      <c r="C101" s="192"/>
      <c r="D101" s="192"/>
      <c r="E101" s="192"/>
      <c r="F101" s="192"/>
      <c r="G101" s="192"/>
      <c r="H101" s="192"/>
      <c r="I101" s="192"/>
      <c r="J101" s="192"/>
    </row>
    <row r="102" spans="3:10">
      <c r="C102" s="192"/>
      <c r="D102" s="192"/>
      <c r="E102" s="192"/>
      <c r="F102" s="192"/>
      <c r="G102" s="192"/>
      <c r="H102" s="192"/>
      <c r="I102" s="192"/>
      <c r="J102" s="192"/>
    </row>
    <row r="103" spans="3:10">
      <c r="C103" s="192"/>
      <c r="D103" s="192"/>
      <c r="E103" s="192"/>
      <c r="F103" s="192"/>
      <c r="G103" s="192"/>
      <c r="H103" s="192"/>
      <c r="I103" s="192"/>
      <c r="J103" s="192"/>
    </row>
    <row r="104" spans="3:10">
      <c r="C104" s="192"/>
      <c r="D104" s="192"/>
      <c r="E104" s="192"/>
      <c r="F104" s="192"/>
      <c r="G104" s="192"/>
      <c r="H104" s="192"/>
      <c r="I104" s="192"/>
      <c r="J104" s="192"/>
    </row>
    <row r="105" spans="3:10">
      <c r="C105" s="192"/>
      <c r="D105" s="192"/>
      <c r="E105" s="192"/>
      <c r="F105" s="192"/>
      <c r="G105" s="192"/>
      <c r="H105" s="192"/>
      <c r="I105" s="192"/>
      <c r="J105" s="192"/>
    </row>
    <row r="106" spans="3:10">
      <c r="C106" s="192"/>
      <c r="D106" s="192"/>
      <c r="E106" s="192"/>
      <c r="F106" s="192"/>
      <c r="G106" s="192"/>
      <c r="H106" s="192"/>
      <c r="I106" s="192"/>
      <c r="J106" s="192"/>
    </row>
    <row r="107" spans="3:10">
      <c r="C107" s="192"/>
      <c r="D107" s="192"/>
      <c r="E107" s="192"/>
      <c r="F107" s="192"/>
      <c r="G107" s="192"/>
      <c r="H107" s="192"/>
      <c r="I107" s="192"/>
      <c r="J107" s="192"/>
    </row>
    <row r="108" spans="3:10">
      <c r="C108" s="192"/>
      <c r="D108" s="192"/>
      <c r="E108" s="192"/>
      <c r="F108" s="192"/>
      <c r="G108" s="192"/>
      <c r="H108" s="192"/>
      <c r="I108" s="192"/>
      <c r="J108" s="192"/>
    </row>
    <row r="109" spans="3:10">
      <c r="C109" s="192"/>
      <c r="D109" s="192"/>
      <c r="E109" s="192"/>
      <c r="F109" s="192"/>
      <c r="G109" s="192"/>
      <c r="H109" s="192"/>
      <c r="I109" s="192"/>
      <c r="J109" s="192"/>
    </row>
    <row r="110" spans="3:10">
      <c r="C110" s="192"/>
      <c r="D110" s="192"/>
      <c r="E110" s="192"/>
      <c r="F110" s="192"/>
      <c r="G110" s="192"/>
      <c r="H110" s="192"/>
      <c r="I110" s="192"/>
      <c r="J110" s="192"/>
    </row>
    <row r="111" spans="3:10">
      <c r="C111" s="192"/>
      <c r="D111" s="192"/>
      <c r="E111" s="192"/>
      <c r="F111" s="192"/>
      <c r="G111" s="192"/>
      <c r="H111" s="192"/>
      <c r="I111" s="192"/>
      <c r="J111" s="192"/>
    </row>
    <row r="112" spans="3:10">
      <c r="C112" s="192"/>
      <c r="D112" s="192"/>
      <c r="E112" s="192"/>
      <c r="F112" s="192"/>
      <c r="G112" s="192"/>
      <c r="H112" s="192"/>
      <c r="I112" s="192"/>
      <c r="J112" s="192"/>
    </row>
    <row r="113" spans="3:10">
      <c r="C113" s="192"/>
      <c r="D113" s="192"/>
      <c r="E113" s="192"/>
      <c r="F113" s="192"/>
      <c r="G113" s="192"/>
      <c r="H113" s="192"/>
      <c r="I113" s="192"/>
      <c r="J113" s="192"/>
    </row>
    <row r="114" spans="3:10">
      <c r="C114" s="192"/>
      <c r="D114" s="192"/>
      <c r="E114" s="192"/>
      <c r="F114" s="192"/>
      <c r="G114" s="192"/>
      <c r="H114" s="192"/>
      <c r="I114" s="192"/>
      <c r="J114" s="192"/>
    </row>
    <row r="115" spans="3:10">
      <c r="C115" s="192"/>
      <c r="D115" s="192"/>
      <c r="E115" s="192"/>
      <c r="F115" s="192"/>
      <c r="G115" s="192"/>
      <c r="H115" s="192"/>
      <c r="I115" s="192"/>
      <c r="J115" s="192"/>
    </row>
    <row r="116" spans="3:10">
      <c r="C116" s="192"/>
      <c r="D116" s="192"/>
      <c r="E116" s="192"/>
      <c r="F116" s="192"/>
      <c r="G116" s="192"/>
      <c r="H116" s="192"/>
      <c r="I116" s="192"/>
      <c r="J116" s="192"/>
    </row>
    <row r="117" spans="3:10">
      <c r="C117" s="192"/>
      <c r="D117" s="192"/>
      <c r="E117" s="192"/>
      <c r="F117" s="192"/>
      <c r="G117" s="192"/>
      <c r="H117" s="192"/>
      <c r="I117" s="192"/>
      <c r="J117" s="192"/>
    </row>
    <row r="118" spans="3:10">
      <c r="C118" s="192"/>
      <c r="D118" s="192"/>
      <c r="E118" s="192"/>
      <c r="F118" s="192"/>
      <c r="G118" s="192"/>
      <c r="H118" s="192"/>
      <c r="I118" s="192"/>
      <c r="J118" s="192"/>
    </row>
    <row r="119" spans="3:10">
      <c r="C119" s="192"/>
      <c r="D119" s="192"/>
      <c r="E119" s="192"/>
      <c r="F119" s="192"/>
      <c r="G119" s="192"/>
      <c r="H119" s="192"/>
      <c r="I119" s="192"/>
      <c r="J119" s="192"/>
    </row>
    <row r="120" spans="3:10">
      <c r="C120" s="192"/>
      <c r="D120" s="192"/>
      <c r="E120" s="192"/>
      <c r="F120" s="192"/>
      <c r="G120" s="192"/>
      <c r="H120" s="192"/>
      <c r="I120" s="192"/>
      <c r="J120" s="192"/>
    </row>
    <row r="121" spans="3:10">
      <c r="C121" s="192"/>
      <c r="D121" s="192"/>
      <c r="E121" s="192"/>
      <c r="F121" s="192"/>
      <c r="G121" s="192"/>
      <c r="H121" s="192"/>
      <c r="I121" s="192"/>
      <c r="J121" s="192"/>
    </row>
    <row r="122" spans="3:10">
      <c r="C122" s="192"/>
      <c r="D122" s="192"/>
      <c r="E122" s="192"/>
      <c r="F122" s="192"/>
      <c r="G122" s="192"/>
      <c r="H122" s="192"/>
      <c r="I122" s="192"/>
      <c r="J122" s="192"/>
    </row>
    <row r="123" spans="3:10">
      <c r="C123" s="192"/>
      <c r="D123" s="192"/>
      <c r="E123" s="192"/>
      <c r="F123" s="192"/>
      <c r="G123" s="192"/>
      <c r="H123" s="192"/>
      <c r="I123" s="192"/>
      <c r="J123" s="192"/>
    </row>
    <row r="124" spans="3:10">
      <c r="C124" s="192"/>
      <c r="D124" s="192"/>
      <c r="E124" s="192"/>
      <c r="F124" s="192"/>
      <c r="G124" s="192"/>
      <c r="H124" s="192"/>
      <c r="I124" s="192"/>
      <c r="J124" s="192"/>
    </row>
    <row r="125" spans="3:10">
      <c r="C125" s="192"/>
      <c r="D125" s="192"/>
      <c r="E125" s="192"/>
      <c r="F125" s="192"/>
      <c r="G125" s="192"/>
      <c r="H125" s="192"/>
      <c r="I125" s="192"/>
      <c r="J125" s="192"/>
    </row>
    <row r="126" spans="3:10">
      <c r="C126" s="192"/>
      <c r="D126" s="192"/>
      <c r="E126" s="192"/>
      <c r="F126" s="192"/>
      <c r="G126" s="192"/>
      <c r="H126" s="192"/>
      <c r="I126" s="192"/>
      <c r="J126" s="192"/>
    </row>
    <row r="127" spans="3:10">
      <c r="C127" s="192"/>
      <c r="D127" s="192"/>
      <c r="E127" s="192"/>
      <c r="F127" s="192"/>
      <c r="G127" s="192"/>
      <c r="H127" s="192"/>
      <c r="I127" s="192"/>
      <c r="J127" s="192"/>
    </row>
    <row r="128" spans="3:10">
      <c r="C128" s="192"/>
      <c r="D128" s="192"/>
      <c r="E128" s="192"/>
      <c r="F128" s="192"/>
      <c r="G128" s="192"/>
      <c r="H128" s="192"/>
      <c r="I128" s="192"/>
      <c r="J128" s="192"/>
    </row>
    <row r="129" spans="3:10">
      <c r="C129" s="192"/>
      <c r="D129" s="192"/>
      <c r="E129" s="192"/>
      <c r="F129" s="192"/>
      <c r="G129" s="192"/>
      <c r="H129" s="192"/>
      <c r="I129" s="192"/>
      <c r="J129" s="192"/>
    </row>
    <row r="130" spans="3:10">
      <c r="C130" s="192"/>
      <c r="D130" s="192"/>
      <c r="E130" s="192"/>
      <c r="F130" s="192"/>
      <c r="G130" s="192"/>
      <c r="H130" s="192"/>
      <c r="I130" s="192"/>
      <c r="J130" s="192"/>
    </row>
    <row r="131" spans="3:10">
      <c r="C131" s="192"/>
      <c r="D131" s="192"/>
      <c r="E131" s="192"/>
      <c r="F131" s="192"/>
      <c r="G131" s="192"/>
      <c r="H131" s="192"/>
      <c r="I131" s="192"/>
      <c r="J131" s="192"/>
    </row>
    <row r="132" spans="3:10">
      <c r="C132" s="192"/>
      <c r="D132" s="192"/>
      <c r="E132" s="192"/>
      <c r="F132" s="192"/>
      <c r="G132" s="192"/>
      <c r="H132" s="192"/>
      <c r="I132" s="192"/>
      <c r="J132" s="192"/>
    </row>
    <row r="133" spans="3:10">
      <c r="C133" s="192"/>
      <c r="D133" s="192"/>
      <c r="E133" s="192"/>
      <c r="F133" s="192"/>
      <c r="G133" s="192"/>
      <c r="H133" s="192"/>
      <c r="I133" s="192"/>
      <c r="J133" s="192"/>
    </row>
    <row r="134" spans="3:10">
      <c r="C134" s="192"/>
      <c r="D134" s="192"/>
      <c r="E134" s="192"/>
      <c r="F134" s="192"/>
      <c r="G134" s="192"/>
      <c r="H134" s="192"/>
      <c r="I134" s="192"/>
      <c r="J134" s="192"/>
    </row>
    <row r="135" spans="3:10">
      <c r="C135" s="192"/>
      <c r="D135" s="192"/>
      <c r="E135" s="192"/>
      <c r="F135" s="192"/>
      <c r="G135" s="192"/>
      <c r="H135" s="192"/>
      <c r="I135" s="192"/>
      <c r="J135" s="192"/>
    </row>
    <row r="136" spans="3:10">
      <c r="C136" s="192"/>
      <c r="D136" s="192"/>
      <c r="E136" s="192"/>
      <c r="F136" s="192"/>
      <c r="G136" s="192"/>
      <c r="H136" s="192"/>
      <c r="I136" s="192"/>
      <c r="J136" s="192"/>
    </row>
    <row r="137" spans="3:10">
      <c r="C137" s="192"/>
      <c r="D137" s="192"/>
      <c r="E137" s="192"/>
      <c r="F137" s="192"/>
      <c r="G137" s="192"/>
      <c r="H137" s="192"/>
      <c r="I137" s="192"/>
      <c r="J137" s="192"/>
    </row>
    <row r="138" spans="3:10">
      <c r="C138" s="192"/>
      <c r="D138" s="192"/>
      <c r="E138" s="192"/>
      <c r="F138" s="192"/>
      <c r="G138" s="192"/>
      <c r="H138" s="192"/>
      <c r="I138" s="192"/>
      <c r="J138" s="192"/>
    </row>
    <row r="139" spans="3:10">
      <c r="C139" s="192"/>
      <c r="D139" s="192"/>
      <c r="E139" s="192"/>
      <c r="F139" s="192"/>
      <c r="G139" s="192"/>
      <c r="H139" s="192"/>
      <c r="I139" s="192"/>
      <c r="J139" s="192"/>
    </row>
    <row r="140" spans="3:10">
      <c r="C140" s="192"/>
      <c r="D140" s="192"/>
      <c r="E140" s="192"/>
      <c r="F140" s="192"/>
      <c r="G140" s="192"/>
      <c r="H140" s="192"/>
      <c r="I140" s="192"/>
      <c r="J140" s="192"/>
    </row>
    <row r="141" spans="3:10">
      <c r="C141" s="192"/>
      <c r="D141" s="192"/>
      <c r="E141" s="192"/>
      <c r="F141" s="192"/>
      <c r="G141" s="192"/>
      <c r="H141" s="192"/>
      <c r="I141" s="192"/>
      <c r="J141" s="192"/>
    </row>
    <row r="142" spans="3:10">
      <c r="C142" s="192"/>
      <c r="D142" s="192"/>
      <c r="E142" s="192"/>
      <c r="F142" s="192"/>
      <c r="G142" s="192"/>
      <c r="H142" s="192"/>
      <c r="I142" s="192"/>
      <c r="J142" s="192"/>
    </row>
    <row r="143" spans="3:10">
      <c r="C143" s="192"/>
      <c r="D143" s="192"/>
      <c r="E143" s="192"/>
      <c r="F143" s="192"/>
      <c r="G143" s="192"/>
      <c r="H143" s="192"/>
      <c r="I143" s="192"/>
      <c r="J143" s="192"/>
    </row>
    <row r="144" spans="3:10">
      <c r="C144" s="192"/>
      <c r="D144" s="192"/>
      <c r="E144" s="192"/>
      <c r="F144" s="192"/>
      <c r="G144" s="192"/>
      <c r="H144" s="192"/>
      <c r="I144" s="192"/>
      <c r="J144" s="192"/>
    </row>
    <row r="145" spans="3:10">
      <c r="C145" s="192"/>
      <c r="D145" s="192"/>
      <c r="E145" s="192"/>
      <c r="F145" s="192"/>
      <c r="G145" s="192"/>
      <c r="H145" s="192"/>
      <c r="I145" s="192"/>
      <c r="J145" s="192"/>
    </row>
    <row r="146" spans="3:10">
      <c r="C146" s="192"/>
      <c r="D146" s="192"/>
      <c r="E146" s="192"/>
      <c r="F146" s="192"/>
      <c r="G146" s="192"/>
      <c r="H146" s="192"/>
      <c r="I146" s="192"/>
      <c r="J146" s="192"/>
    </row>
    <row r="147" spans="3:10">
      <c r="C147" s="192"/>
      <c r="D147" s="192"/>
      <c r="E147" s="192"/>
      <c r="F147" s="192"/>
      <c r="G147" s="192"/>
      <c r="H147" s="192"/>
      <c r="I147" s="192"/>
      <c r="J147" s="192"/>
    </row>
    <row r="148" spans="3:10">
      <c r="C148" s="192"/>
      <c r="D148" s="192"/>
      <c r="E148" s="192"/>
      <c r="F148" s="192"/>
      <c r="G148" s="192"/>
      <c r="H148" s="192"/>
      <c r="I148" s="192"/>
      <c r="J148" s="192"/>
    </row>
    <row r="149" spans="3:10">
      <c r="C149" s="192"/>
      <c r="D149" s="192"/>
      <c r="E149" s="192"/>
      <c r="F149" s="192"/>
      <c r="G149" s="192"/>
      <c r="H149" s="192"/>
      <c r="I149" s="192"/>
      <c r="J149" s="192"/>
    </row>
    <row r="150" spans="3:10">
      <c r="C150" s="192"/>
      <c r="D150" s="192"/>
      <c r="E150" s="192"/>
      <c r="F150" s="192"/>
      <c r="G150" s="192"/>
      <c r="H150" s="192"/>
      <c r="I150" s="192"/>
      <c r="J150" s="192"/>
    </row>
    <row r="151" spans="3:10">
      <c r="C151" s="192"/>
      <c r="D151" s="192"/>
      <c r="E151" s="192"/>
      <c r="F151" s="192"/>
      <c r="G151" s="192"/>
      <c r="H151" s="192"/>
      <c r="I151" s="192"/>
      <c r="J151" s="192"/>
    </row>
    <row r="152" spans="3:10">
      <c r="C152" s="192"/>
      <c r="D152" s="192"/>
      <c r="E152" s="192"/>
      <c r="F152" s="192"/>
      <c r="G152" s="192"/>
      <c r="H152" s="192"/>
      <c r="I152" s="192"/>
      <c r="J152" s="192"/>
    </row>
    <row r="153" spans="3:10">
      <c r="C153" s="192"/>
      <c r="D153" s="192"/>
      <c r="E153" s="192"/>
      <c r="F153" s="192"/>
      <c r="G153" s="192"/>
      <c r="H153" s="192"/>
      <c r="I153" s="192"/>
      <c r="J153" s="192"/>
    </row>
    <row r="154" spans="3:10">
      <c r="C154" s="192"/>
      <c r="D154" s="192"/>
      <c r="E154" s="192"/>
      <c r="F154" s="192"/>
      <c r="G154" s="192"/>
      <c r="H154" s="192"/>
      <c r="I154" s="192"/>
      <c r="J154" s="192"/>
    </row>
    <row r="155" spans="3:10">
      <c r="C155" s="192"/>
      <c r="D155" s="192"/>
      <c r="E155" s="192"/>
      <c r="F155" s="192"/>
      <c r="G155" s="192"/>
      <c r="H155" s="192"/>
      <c r="I155" s="192"/>
      <c r="J155" s="192"/>
    </row>
    <row r="156" spans="3:10">
      <c r="C156" s="192"/>
      <c r="D156" s="192"/>
      <c r="E156" s="192"/>
      <c r="F156" s="192"/>
      <c r="G156" s="192"/>
      <c r="H156" s="192"/>
      <c r="I156" s="192"/>
      <c r="J156" s="192"/>
    </row>
    <row r="157" spans="3:10">
      <c r="C157" s="192"/>
      <c r="D157" s="192"/>
      <c r="E157" s="192"/>
      <c r="F157" s="192"/>
      <c r="G157" s="192"/>
      <c r="H157" s="192"/>
      <c r="I157" s="192"/>
      <c r="J157" s="192"/>
    </row>
    <row r="158" spans="3:10">
      <c r="C158" s="192"/>
      <c r="D158" s="192"/>
      <c r="E158" s="192"/>
      <c r="F158" s="192"/>
      <c r="G158" s="192"/>
      <c r="H158" s="192"/>
      <c r="I158" s="192"/>
      <c r="J158" s="192"/>
    </row>
    <row r="159" spans="3:10">
      <c r="C159" s="192"/>
      <c r="D159" s="192"/>
      <c r="E159" s="192"/>
      <c r="F159" s="192"/>
      <c r="G159" s="192"/>
      <c r="H159" s="192"/>
      <c r="I159" s="192"/>
      <c r="J159" s="192"/>
    </row>
    <row r="160" spans="3:10">
      <c r="C160" s="192"/>
      <c r="D160" s="192"/>
      <c r="E160" s="192"/>
      <c r="F160" s="192"/>
      <c r="G160" s="192"/>
      <c r="H160" s="192"/>
      <c r="I160" s="192"/>
      <c r="J160" s="192"/>
    </row>
    <row r="161" spans="3:10">
      <c r="C161" s="192"/>
      <c r="D161" s="192"/>
      <c r="E161" s="192"/>
      <c r="F161" s="192"/>
      <c r="G161" s="192"/>
      <c r="H161" s="192"/>
      <c r="I161" s="192"/>
      <c r="J161" s="192"/>
    </row>
    <row r="162" spans="3:10">
      <c r="C162" s="192"/>
      <c r="D162" s="192"/>
      <c r="E162" s="192"/>
      <c r="F162" s="192"/>
      <c r="G162" s="192"/>
      <c r="H162" s="192"/>
      <c r="I162" s="192"/>
      <c r="J162" s="192"/>
    </row>
    <row r="163" spans="3:10">
      <c r="C163" s="192"/>
      <c r="D163" s="192"/>
      <c r="E163" s="192"/>
      <c r="F163" s="192"/>
      <c r="G163" s="192"/>
      <c r="H163" s="192"/>
      <c r="I163" s="192"/>
      <c r="J163" s="192"/>
    </row>
    <row r="164" spans="3:10">
      <c r="C164" s="192"/>
      <c r="D164" s="192"/>
      <c r="E164" s="192"/>
      <c r="F164" s="192"/>
      <c r="G164" s="192"/>
      <c r="H164" s="192"/>
      <c r="I164" s="192"/>
      <c r="J164" s="192"/>
    </row>
    <row r="165" spans="3:10">
      <c r="C165" s="192"/>
      <c r="D165" s="192"/>
      <c r="E165" s="192"/>
      <c r="F165" s="192"/>
      <c r="G165" s="192"/>
      <c r="H165" s="192"/>
      <c r="I165" s="192"/>
      <c r="J165" s="192"/>
    </row>
    <row r="166" spans="3:10">
      <c r="C166" s="192"/>
      <c r="D166" s="192"/>
      <c r="E166" s="192"/>
      <c r="F166" s="192"/>
      <c r="G166" s="192"/>
      <c r="H166" s="192"/>
      <c r="I166" s="192"/>
      <c r="J166" s="192"/>
    </row>
    <row r="167" spans="3:10">
      <c r="C167" s="192"/>
      <c r="D167" s="192"/>
      <c r="E167" s="192"/>
      <c r="F167" s="192"/>
      <c r="G167" s="192"/>
      <c r="H167" s="192"/>
      <c r="I167" s="192"/>
      <c r="J167" s="192"/>
    </row>
    <row r="168" spans="3:10">
      <c r="C168" s="192"/>
      <c r="D168" s="192"/>
      <c r="E168" s="192"/>
      <c r="F168" s="192"/>
      <c r="G168" s="192"/>
      <c r="H168" s="192"/>
      <c r="I168" s="192"/>
      <c r="J168" s="192"/>
    </row>
    <row r="169" spans="3:10">
      <c r="C169" s="192"/>
      <c r="D169" s="192"/>
      <c r="E169" s="192"/>
      <c r="F169" s="192"/>
      <c r="G169" s="192"/>
      <c r="H169" s="192"/>
      <c r="I169" s="192"/>
      <c r="J169" s="192"/>
    </row>
    <row r="170" spans="3:10">
      <c r="C170" s="192"/>
      <c r="D170" s="192"/>
      <c r="E170" s="192"/>
      <c r="F170" s="192"/>
      <c r="G170" s="192"/>
      <c r="H170" s="192"/>
      <c r="I170" s="192"/>
      <c r="J170" s="192"/>
    </row>
    <row r="171" spans="3:10">
      <c r="C171" s="192"/>
      <c r="D171" s="192"/>
      <c r="E171" s="192"/>
      <c r="F171" s="192"/>
      <c r="G171" s="192"/>
      <c r="H171" s="192"/>
      <c r="I171" s="192"/>
      <c r="J171" s="192"/>
    </row>
    <row r="172" spans="3:10">
      <c r="C172" s="192"/>
      <c r="D172" s="192"/>
      <c r="E172" s="192"/>
      <c r="F172" s="192"/>
      <c r="G172" s="192"/>
      <c r="H172" s="192"/>
      <c r="I172" s="192"/>
      <c r="J172" s="192"/>
    </row>
    <row r="173" spans="3:10">
      <c r="C173" s="192"/>
      <c r="D173" s="192"/>
      <c r="E173" s="192"/>
      <c r="F173" s="192"/>
      <c r="G173" s="192"/>
      <c r="H173" s="192"/>
      <c r="I173" s="192"/>
      <c r="J173" s="192"/>
    </row>
    <row r="174" spans="3:10">
      <c r="C174" s="192"/>
      <c r="D174" s="192"/>
      <c r="E174" s="192"/>
      <c r="F174" s="192"/>
      <c r="G174" s="192"/>
      <c r="H174" s="192"/>
      <c r="I174" s="192"/>
      <c r="J174" s="192"/>
    </row>
    <row r="175" spans="3:10">
      <c r="C175" s="192"/>
      <c r="D175" s="192"/>
      <c r="E175" s="192"/>
      <c r="F175" s="192"/>
      <c r="G175" s="192"/>
      <c r="H175" s="192"/>
      <c r="I175" s="192"/>
      <c r="J175" s="192"/>
    </row>
    <row r="176" spans="3:10">
      <c r="C176" s="192"/>
      <c r="D176" s="192"/>
      <c r="E176" s="192"/>
      <c r="F176" s="192"/>
      <c r="G176" s="192"/>
      <c r="H176" s="192"/>
      <c r="I176" s="192"/>
      <c r="J176" s="192"/>
    </row>
    <row r="177" spans="3:10">
      <c r="C177" s="192"/>
      <c r="D177" s="192"/>
      <c r="E177" s="192"/>
      <c r="F177" s="192"/>
      <c r="G177" s="192"/>
      <c r="H177" s="192"/>
      <c r="I177" s="192"/>
      <c r="J177" s="192"/>
    </row>
    <row r="178" spans="3:10">
      <c r="C178" s="192"/>
      <c r="D178" s="192"/>
      <c r="E178" s="192"/>
      <c r="F178" s="192"/>
      <c r="G178" s="192"/>
      <c r="H178" s="192"/>
      <c r="I178" s="192"/>
      <c r="J178" s="192"/>
    </row>
    <row r="179" spans="3:10">
      <c r="C179" s="192"/>
      <c r="D179" s="192"/>
      <c r="E179" s="192"/>
      <c r="F179" s="192"/>
      <c r="G179" s="192"/>
      <c r="H179" s="192"/>
      <c r="I179" s="192"/>
      <c r="J179" s="192"/>
    </row>
    <row r="180" spans="3:10">
      <c r="C180" s="192"/>
      <c r="D180" s="192"/>
      <c r="E180" s="192"/>
      <c r="F180" s="192"/>
      <c r="G180" s="192"/>
      <c r="H180" s="192"/>
      <c r="I180" s="192"/>
      <c r="J180" s="192"/>
    </row>
    <row r="181" spans="3:10">
      <c r="C181" s="192"/>
      <c r="D181" s="192"/>
      <c r="E181" s="192"/>
      <c r="F181" s="192"/>
      <c r="G181" s="192"/>
      <c r="H181" s="192"/>
      <c r="I181" s="192"/>
      <c r="J181" s="192"/>
    </row>
    <row r="182" spans="3:10">
      <c r="C182" s="192"/>
      <c r="D182" s="192"/>
      <c r="E182" s="192"/>
      <c r="F182" s="192"/>
      <c r="G182" s="192"/>
      <c r="H182" s="192"/>
      <c r="I182" s="192"/>
      <c r="J182" s="192"/>
    </row>
    <row r="183" spans="3:10">
      <c r="C183" s="192"/>
      <c r="D183" s="192"/>
      <c r="E183" s="192"/>
      <c r="F183" s="192"/>
      <c r="G183" s="192"/>
      <c r="H183" s="192"/>
      <c r="I183" s="192"/>
      <c r="J183" s="192"/>
    </row>
    <row r="184" spans="3:10">
      <c r="C184" s="192"/>
      <c r="D184" s="192"/>
      <c r="E184" s="192"/>
      <c r="F184" s="192"/>
      <c r="G184" s="192"/>
      <c r="H184" s="192"/>
      <c r="I184" s="192"/>
      <c r="J184" s="192"/>
    </row>
    <row r="185" spans="3:10">
      <c r="C185" s="192"/>
      <c r="D185" s="192"/>
      <c r="E185" s="192"/>
      <c r="F185" s="192"/>
      <c r="G185" s="192"/>
      <c r="H185" s="192"/>
      <c r="I185" s="192"/>
      <c r="J185" s="192"/>
    </row>
    <row r="186" spans="3:10">
      <c r="C186" s="192"/>
      <c r="D186" s="192"/>
      <c r="E186" s="192"/>
      <c r="F186" s="192"/>
      <c r="G186" s="192"/>
      <c r="H186" s="192"/>
      <c r="I186" s="192"/>
      <c r="J186" s="192"/>
    </row>
    <row r="187" spans="3:10">
      <c r="C187" s="192"/>
      <c r="D187" s="192"/>
      <c r="E187" s="192"/>
      <c r="F187" s="192"/>
      <c r="G187" s="192"/>
      <c r="H187" s="192"/>
      <c r="I187" s="192"/>
      <c r="J187" s="192"/>
    </row>
    <row r="188" spans="3:10">
      <c r="C188" s="192"/>
      <c r="D188" s="192"/>
      <c r="E188" s="192"/>
      <c r="F188" s="192"/>
      <c r="G188" s="192"/>
      <c r="H188" s="192"/>
      <c r="I188" s="192"/>
      <c r="J188" s="192"/>
    </row>
    <row r="189" spans="3:10">
      <c r="C189" s="192"/>
      <c r="D189" s="192"/>
      <c r="E189" s="192"/>
      <c r="F189" s="192"/>
      <c r="G189" s="192"/>
      <c r="H189" s="192"/>
      <c r="I189" s="192"/>
      <c r="J189" s="192"/>
    </row>
    <row r="190" spans="3:10">
      <c r="C190" s="192"/>
      <c r="D190" s="192"/>
      <c r="E190" s="192"/>
      <c r="F190" s="192"/>
      <c r="G190" s="192"/>
      <c r="H190" s="192"/>
      <c r="I190" s="192"/>
      <c r="J190" s="192"/>
    </row>
    <row r="191" spans="3:10">
      <c r="C191" s="192"/>
      <c r="D191" s="192"/>
      <c r="E191" s="192"/>
      <c r="F191" s="192"/>
      <c r="G191" s="192"/>
      <c r="H191" s="192"/>
      <c r="I191" s="192"/>
      <c r="J191" s="192"/>
    </row>
    <row r="192" spans="3:10">
      <c r="C192" s="192"/>
      <c r="D192" s="192"/>
      <c r="E192" s="192"/>
      <c r="F192" s="192"/>
      <c r="G192" s="192"/>
      <c r="H192" s="192"/>
      <c r="I192" s="192"/>
      <c r="J192" s="192"/>
    </row>
    <row r="193" spans="3:10">
      <c r="C193" s="192"/>
      <c r="D193" s="192"/>
      <c r="E193" s="192"/>
      <c r="F193" s="192"/>
      <c r="G193" s="192"/>
      <c r="H193" s="192"/>
      <c r="I193" s="192"/>
      <c r="J193" s="192"/>
    </row>
    <row r="194" spans="3:10">
      <c r="C194" s="192"/>
      <c r="D194" s="192"/>
      <c r="E194" s="192"/>
      <c r="F194" s="192"/>
      <c r="G194" s="192"/>
      <c r="H194" s="192"/>
      <c r="I194" s="192"/>
      <c r="J194" s="192"/>
    </row>
    <row r="195" spans="3:10">
      <c r="C195" s="192"/>
      <c r="D195" s="192"/>
      <c r="E195" s="192"/>
      <c r="F195" s="192"/>
      <c r="G195" s="192"/>
      <c r="H195" s="192"/>
      <c r="I195" s="192"/>
      <c r="J195" s="192"/>
    </row>
    <row r="196" spans="3:10">
      <c r="C196" s="192"/>
      <c r="D196" s="192"/>
      <c r="E196" s="192"/>
      <c r="F196" s="192"/>
      <c r="G196" s="192"/>
      <c r="H196" s="192"/>
      <c r="I196" s="192"/>
      <c r="J196" s="192"/>
    </row>
    <row r="197" spans="3:10">
      <c r="C197" s="192"/>
      <c r="D197" s="192"/>
      <c r="E197" s="192"/>
      <c r="F197" s="192"/>
      <c r="G197" s="192"/>
      <c r="H197" s="192"/>
      <c r="I197" s="192"/>
      <c r="J197" s="192"/>
    </row>
    <row r="198" spans="3:10">
      <c r="C198" s="192"/>
      <c r="D198" s="192"/>
      <c r="E198" s="192"/>
      <c r="F198" s="192"/>
      <c r="G198" s="192"/>
      <c r="H198" s="192"/>
      <c r="I198" s="192"/>
      <c r="J198" s="192"/>
    </row>
    <row r="199" spans="3:10">
      <c r="C199" s="192"/>
      <c r="D199" s="192"/>
      <c r="E199" s="192"/>
      <c r="F199" s="192"/>
      <c r="G199" s="192"/>
      <c r="H199" s="192"/>
      <c r="I199" s="192"/>
      <c r="J199" s="192"/>
    </row>
    <row r="200" spans="3:10">
      <c r="C200" s="192"/>
      <c r="D200" s="192"/>
      <c r="E200" s="192"/>
      <c r="F200" s="192"/>
      <c r="G200" s="192"/>
      <c r="H200" s="192"/>
      <c r="I200" s="192"/>
      <c r="J200" s="192"/>
    </row>
    <row r="201" spans="3:10">
      <c r="C201" s="192"/>
      <c r="D201" s="192"/>
      <c r="E201" s="192"/>
      <c r="F201" s="192"/>
      <c r="G201" s="192"/>
      <c r="H201" s="192"/>
      <c r="I201" s="192"/>
      <c r="J201" s="192"/>
    </row>
    <row r="202" spans="3:10">
      <c r="C202" s="192"/>
      <c r="D202" s="192"/>
      <c r="E202" s="192"/>
      <c r="F202" s="192"/>
      <c r="G202" s="192"/>
      <c r="H202" s="192"/>
      <c r="I202" s="192"/>
      <c r="J202" s="192"/>
    </row>
    <row r="203" spans="3:10">
      <c r="C203" s="192"/>
      <c r="D203" s="192"/>
      <c r="E203" s="192"/>
      <c r="F203" s="192"/>
      <c r="G203" s="192"/>
      <c r="H203" s="192"/>
      <c r="I203" s="192"/>
      <c r="J203" s="192"/>
    </row>
    <row r="204" spans="3:10">
      <c r="C204" s="192"/>
      <c r="D204" s="192"/>
      <c r="E204" s="192"/>
      <c r="F204" s="192"/>
      <c r="G204" s="192"/>
      <c r="H204" s="192"/>
      <c r="I204" s="192"/>
      <c r="J204" s="192"/>
    </row>
    <row r="205" spans="3:10">
      <c r="C205" s="192"/>
      <c r="D205" s="192"/>
      <c r="E205" s="192"/>
      <c r="F205" s="192"/>
      <c r="G205" s="192"/>
      <c r="H205" s="192"/>
      <c r="I205" s="192"/>
      <c r="J205" s="192"/>
    </row>
    <row r="206" spans="3:10">
      <c r="C206" s="192"/>
      <c r="D206" s="192"/>
      <c r="E206" s="192"/>
      <c r="F206" s="192"/>
      <c r="G206" s="192"/>
      <c r="H206" s="192"/>
      <c r="I206" s="192"/>
      <c r="J206" s="192"/>
    </row>
    <row r="207" spans="3:10">
      <c r="C207" s="192"/>
      <c r="D207" s="192"/>
      <c r="E207" s="192"/>
      <c r="F207" s="192"/>
      <c r="G207" s="192"/>
      <c r="H207" s="192"/>
      <c r="I207" s="192"/>
      <c r="J207" s="192"/>
    </row>
    <row r="208" spans="3:10">
      <c r="C208" s="192"/>
      <c r="D208" s="192"/>
      <c r="E208" s="192"/>
      <c r="F208" s="192"/>
      <c r="G208" s="192"/>
      <c r="H208" s="192"/>
      <c r="I208" s="192"/>
      <c r="J208" s="192"/>
    </row>
    <row r="209" spans="3:10">
      <c r="C209" s="192"/>
      <c r="D209" s="192"/>
      <c r="E209" s="192"/>
      <c r="F209" s="192"/>
      <c r="G209" s="192"/>
      <c r="H209" s="192"/>
      <c r="I209" s="192"/>
      <c r="J209" s="192"/>
    </row>
    <row r="210" spans="3:10">
      <c r="C210" s="192"/>
      <c r="D210" s="192"/>
      <c r="E210" s="192"/>
      <c r="F210" s="192"/>
      <c r="G210" s="192"/>
      <c r="H210" s="192"/>
      <c r="I210" s="192"/>
      <c r="J210" s="192"/>
    </row>
    <row r="211" spans="3:10">
      <c r="C211" s="192"/>
      <c r="D211" s="192"/>
      <c r="E211" s="192"/>
      <c r="F211" s="192"/>
      <c r="G211" s="192"/>
      <c r="H211" s="192"/>
      <c r="I211" s="192"/>
      <c r="J211" s="192"/>
    </row>
    <row r="212" spans="3:10">
      <c r="C212" s="192"/>
      <c r="D212" s="192"/>
      <c r="E212" s="192"/>
      <c r="F212" s="192"/>
      <c r="G212" s="192"/>
      <c r="H212" s="192"/>
      <c r="I212" s="192"/>
      <c r="J212" s="192"/>
    </row>
    <row r="213" spans="3:10">
      <c r="C213" s="192"/>
      <c r="D213" s="192"/>
      <c r="E213" s="192"/>
      <c r="F213" s="192"/>
      <c r="G213" s="192"/>
      <c r="H213" s="192"/>
      <c r="I213" s="192"/>
      <c r="J213" s="192"/>
    </row>
    <row r="214" spans="3:10">
      <c r="C214" s="192"/>
      <c r="D214" s="192"/>
      <c r="E214" s="192"/>
      <c r="F214" s="192"/>
      <c r="G214" s="192"/>
      <c r="H214" s="192"/>
      <c r="I214" s="192"/>
      <c r="J214" s="192"/>
    </row>
    <row r="215" spans="3:10">
      <c r="C215" s="192"/>
      <c r="D215" s="192"/>
      <c r="E215" s="192"/>
      <c r="F215" s="192"/>
      <c r="G215" s="192"/>
      <c r="H215" s="192"/>
      <c r="I215" s="192"/>
      <c r="J215" s="192"/>
    </row>
    <row r="216" spans="3:10">
      <c r="C216" s="192"/>
      <c r="D216" s="192"/>
      <c r="E216" s="192"/>
      <c r="F216" s="192"/>
      <c r="G216" s="192"/>
      <c r="H216" s="192"/>
      <c r="I216" s="192"/>
      <c r="J216" s="192"/>
    </row>
  </sheetData>
  <sheetProtection password="9994" sheet="1" objects="1" scenarios="1"/>
  <phoneticPr fontId="19" type="noConversion"/>
  <hyperlinks>
    <hyperlink ref="C13:K13" location="'RULES AND REGULATIONS'!A1445:A1465" tooltip="rule12" display="AD VALOREM RATES | 12."/>
    <hyperlink ref="C14:K14" location="'RULES AND REGULATIONS'!A94:A121" tooltip="rule 2" display="APPLICATION OF RATES AND CHARGES | 2."/>
    <hyperlink ref="C15:K15" location="'RULES AND REGULATIONS'!A476:A499" tooltip="rule 2.02" display="BILL OF LADING PROCESSING CHARGE | 2.02"/>
    <hyperlink ref="C16:K16" location="'RULES AND REGULATIONS'!A779:A800" tooltip="rule 8" display="BILL(S) OF LADING | 8."/>
    <hyperlink ref="C17:K17" location="'RULES AND REGULATIONS'!A555:A567" tooltip="rule 2.011" display="BLOCKING, BRACING, STAKING AND SECURING CHARGE | 2.011"/>
    <hyperlink ref="C19:K19" location="'RULES AND REGULATIONS'!A572:A590" tooltip="rule 2.04" display="CANCELLATION FEE | 2.04"/>
    <hyperlink ref="C20:K20" location="'RULES AND REGULATIONS'!A540:A554" tooltip="rule 2.010" display="CARRIAGE OF VEHICLES | 2.010"/>
    <hyperlink ref="C21:K21" location="'RULES AND REGULATIONS'!A1732:A1758" tooltip="rule 23" display="CARRIER TERMINAL RULES AND CHARGES | 23."/>
    <hyperlink ref="C17" location="'RULES AND REGULATIONS'!A638" tooltip="rule 2.011" display="BLOCKING, BRACING, STAKING AND SECURING CHARGE | 2.011"/>
    <hyperlink ref="C12:K12" location="'RULES AND REGULATIONS'!A1986:A1990" tooltip="rule30" display="ACCESS TO TARIFF INFORMATION | 30."/>
    <hyperlink ref="C13" location="'RULES AND REGULATIONS'!A1578:A1598" tooltip="rule12" display="AD VALOREM RATES | 12."/>
    <hyperlink ref="C22:K22" location="'RULES AND REGULATIONS'!A1888:A1894" tooltip="rule 25" display="CERTIFICATION OF SHIPPER STATUS IN FOREIGN COMMERCE | 25."/>
    <hyperlink ref="C23:K23" location="'RULES AND REGULATIONS'!A624:A629" tooltip="rule 2.019" display="CHAIN, BINDERS AND STRAPS | 2.019"/>
    <hyperlink ref="C25:K25" location="'RULES AND REGULATIONS'!A567:A587" tooltip="rule 2.03" display="COURIER CHARGE | 2.03"/>
    <hyperlink ref="C26:K26" location="'RULES AND REGULATIONS'!A656:A664" tooltip="rule 2.021" display="DOCUMENTATION CHARGE | 2.021"/>
    <hyperlink ref="C27:K27" location="'RULES AND REGULATIONS'!A1990:A1992" tooltip="rule 35" display="DOCUMENTATION CORRECTION FEE | 35"/>
    <hyperlink ref="C28:K28" location="'RULES AND REGULATIONS'!A670:A676" tooltip="rule 2.023" display="DOCUMENTATION LATE PRESENTATION FEE | 2.023"/>
    <hyperlink ref="C30:K30" location="'RULES AND REGULATIONS'!A710:A729" tooltip="rule 5" display="EXTRA LENGTH | 5."/>
    <hyperlink ref="C31:K31" location="'RULES AND REGULATIONS'!A730:A747" tooltip="rule 5.01" display="EXTRA WIDTH CHARGES | 5.01"/>
    <hyperlink ref="C32:K32" location="'RULES AND REGULATIONS'!A1365:A1408" tooltip="rule 9" display="FREIGHT FORWARDER COMPENSATION | 9."/>
    <hyperlink ref="C33:K33" location="'RULES AND REGULATIONS'!A522:A530" tooltip="rule 2.07" display="GARMENTS ON HANGER SURCHARGE | 2.07"/>
    <hyperlink ref="C34:K34" location="'RULES AND REGULATIONS'!A1541:A1544" tooltip="rule 17" display="GREEN SALTED HIDES IN FOREIGN COMMERCE | 17."/>
    <hyperlink ref="C36:K36" location="'RULES AND REGULATIONS'!A521:A539" tooltip="rule 2.08" display="HAITI CONTAINER USAGE CHARGE | 2.08"/>
    <hyperlink ref="C37:K37" location="'RULES AND REGULATIONS'!A1776:A1797" tooltip="rule 23.05" display="HAITI SURCHARGES | 23.05"/>
    <hyperlink ref="C38:K38" location="'RULES AND REGULATIONS'!A1798:A1810" tooltip="rule 23.06" display="HAITI SURCHARGES (807 CARGOES AND HANDICRAFTS) | 23.06"/>
    <hyperlink ref="C39:K39" location="'RULES AND REGULATIONS'!A1822:A1829" tooltip="rule 23.08" display="HAITI SURCHARGES (COFFEE, CACAO) | 23.08"/>
    <hyperlink ref="C40:K40" location="'RULES AND REGULATIONS'!A1810:A1821" tooltip="rule 23.07" display="HAITI SURCHARGES (RELIEF GOODS/GOODS FOR CHARITY) | 23.07"/>
    <hyperlink ref="C41:K41" location="'RULES AND REGULATIONS'!A1477:A1519" tooltip="rule 16" display="HAZARDOUS CARGO | 16."/>
    <hyperlink ref="C43:K43" location="'RULES AND REGULATIONS'!A691:A709" tooltip="rule 4" display="HEAVY LIFT | 4."/>
    <hyperlink ref="C45:K45" location="'RULES AND REGULATIONS'!A84:A94" tooltip="rule 1.01" display="INLAND TRANSPORTATION CHARGES | 1.01"/>
    <hyperlink ref="C46:K46" location="'RULES AND REGULATIONS'!A512:A521" tooltip="rule 2.06" display="INTERMODAL FEE - UNITED STATES | 2.06"/>
    <hyperlink ref="C47:K47" location="'RULES AND REGULATIONS'!A1993:A2104" tooltip="rule 100" display="INTERMODAL SAFE CONTAINER TRANSPORTATION ACT OF 1992 | 100."/>
    <hyperlink ref="C49:K49" location="'RULES AND REGULATIONS'!A630:A642" tooltip="rule 2.020" display="MARINE INSURANCE | 2.020"/>
    <hyperlink ref="C50:K50" location="'RULES AND REGULATIONS'!A748:A757" tooltip="rule 6" display="MINIMUM BILL OF LADING CHARGES | 6."/>
    <hyperlink ref="C51:K51" location="'RULES AND REGULATIONS'!A1438:A1444" tooltip="rule 11" display="MINIMUM QUANTITY RATES | 11."/>
    <hyperlink ref="C53:K53" location="'RULES AND REGULATIONS'!A1583:A1603" tooltip="rule 20" display="OVERCHARGE CLAIMS | 20."/>
    <hyperlink ref="C55:K55" location="'RULES AND REGULATIONS'!A758:A778" tooltip="rule 7" display="PAYMENT OF FREIGHT CHARGES | 7."/>
    <hyperlink ref="C56:K56" location="'RULES AND REGULATIONS'!A599:A604" tooltip="rule 2.015" display="PHYTOSANITARY SO. FLORIDA CONSULAR LEGALIZATION FEES (D.R.) | 2.015"/>
    <hyperlink ref="C58:K58" location="'RULES AND REGULATIONS'!A568:A598" tooltip="rule 2.016" display="RAPIDITO/SAME DAY-SO. FLORIDA CONSULAR LEGALIZATION FEES-DR | 2.016"/>
    <hyperlink ref="C59:K59" location="'RULES AND REGULATIONS'!A682:A690" tooltip="rule 3" display="RATE APPLICABILITY RULE | 3."/>
    <hyperlink ref="C60:K60" location="'RULES AND REGULATIONS'!A671:A677" tooltip="rule 2.025" display="RATE APPLICABLE TO SHIPMENTS IN 45' CONTAINER | 2.025"/>
    <hyperlink ref="C61:K61" location="'RULES AND REGULATIONS'!A665:A669" tooltip="2.022" display="REFRIGERATED EQUIPMENT MAINTENANCE CHARGE | 2.022"/>
    <hyperlink ref="C62:K62" location="'RULES AND REGULATIONS'!A1542:A1560" tooltip="rule 18" display="RETURNED CARGO IN FOREIGN COMMERCE | 18."/>
    <hyperlink ref="C63:K63" location="'RULES AND REGULATIONS'!A12:A32" tooltip="rule 1" display="SCOPE | 1."/>
    <hyperlink ref="C65:K65" location="'RULES AND REGULATIONS'!A1561:A1582" tooltip="rule 19" display="SHIPPERS REQUESTS IN FOREIGN COMMERCE | 19."/>
    <hyperlink ref="C66:K66" location="'RULES AND REGULATIONS'!A579:A599" tooltip="rule 2.05" display="SOUTH FLORIDA DRAYAGE - NON BONDED CARGO | 2.05"/>
    <hyperlink ref="C67:K67" location="'RULES AND REGULATIONS'!A1878:A1885" tooltip="rule 23.15" display="SPECIAL HANDLING CHARGE | 23.15"/>
    <hyperlink ref="C68:K68" location="'RULES AND REGULATIONS'!A605:A623" tooltip="rule 2.017" display="SPECIALIZED EQUIPMENT SURCHARGE | 2.017"/>
    <hyperlink ref="C70:K70" location="'RULES AND REGULATIONS'!A1830:A1846" tooltip="rule 23.09" display="STUFFING/STRIPPING CHARGE | 23.09"/>
    <hyperlink ref="C71:K71" location="'RULES AND REGULATIONS'!A1847:A1854" tooltip="rule 23.10" display="STUFFING/STRIPPING CHARGE (BIG PACKS) | 23.10"/>
    <hyperlink ref="C72:K72" location="'RULES AND REGULATIONS'!A1409:A1412" tooltip="rule 10" display="SURCHARGES AND ARBITRARIES | 10."/>
    <hyperlink ref="C73:K73" location="'RULES AND REGULATIONS'!A1925:A1985" tooltip="rule 29" display="SYMBOLS | 29."/>
    <hyperlink ref="C74:K74" location="'RULES AND REGULATIONS'!A1894:A1904" tooltip="rule 26" display="TIME/VOLUME RATES IN FOREIGN COMMERCE | 26."/>
    <hyperlink ref="C75:K75" location="'RULES AND REGULATIONS'!A1466:A1476" tooltip="rule 13" display="TRANSSHIPMENT | 13."/>
    <hyperlink ref="C76:K76" location="'RULES AND REGULATIONS'!A1886:A1887" tooltip="rule 23.16" display="U.S. HANDLING CHARGES - RE-HANDLING CARGO | 23.16"/>
    <hyperlink ref="C77:K77" location="'RULES AND REGULATIONS'!A1874:A1877" tooltip="rule 23.13" display="U.S. HANDLING CHARGES - VEHICLES | 23.13"/>
    <hyperlink ref="C78:K78" location="'RULES AND REGULATIONS'!A1861:A1873" tooltip="rule 23.12" display="U.S. HANDLING/WHARFAGE CHARGE | 23.12"/>
    <hyperlink ref="C79:K79" location="'RULES AND REGULATIONS'!A1604:A1700" tooltip="rule 21" display="USE OF CARRIER EQUIPMENT | 21."/>
    <hyperlink ref="C18:E18" location="'RULES AND REGULATIONS'!A1526:A1544" tooltip="rule 10.01" display="BUNKER SURCHARGE | 10.01"/>
    <hyperlink ref="C29:F29" location="'RULES AND REGULATIONS'!A1901:A1921" tooltip="rule 23.01" display="DOMINICAN REPUBLIC PORT CHARGE | 23.01"/>
    <hyperlink ref="C44:H44" location="'RULES AND REGULATIONS'!A1" display="IN &amp; OUT (GATE CHARGES) RULE | 36."/>
    <hyperlink ref="C44:K44" location="'RULES AND REGULATIONS'!A2105:A2116" tooltip="IN &amp; OUT (GATE CHARGES)" display="IN &amp; OUT (GATE CHARGES) RULE | 36."/>
    <hyperlink ref="C54:K54" location="'RULES AND REGULATIONS'!A2117:A2191" tooltip="OVER WEIGHT / MAX UTILIZATION OF CONTAINERS" display="OVER WEIGHT, EXCESS WEIGHT (MAXIMUM UTILIZATION OF CARRIER'S EQUIPMENT)"/>
    <hyperlink ref="C48" location="'RULES AND REGULATIONS'!A2433:A12450" tooltip="LIEN OF CARRIER / RULE 38" display="LIEN OF CARRIER | 38."/>
    <hyperlink ref="C69:H69" location="'RULES AND REGULATIONS'!A2450:A2464" tooltip="STORAGE | 39" display="STORAGE | 39"/>
    <hyperlink ref="C70" location="'RULES AND REGULATIONS'!A2013:A2033" tooltip="rule 23.09" display="STUFFING/STRIPPING CHARGE | 23.09"/>
    <hyperlink ref="C71:F71" location="'RULES AND REGULATIONS'!A2032:A2052" tooltip="rule 23.10" display="STUFFING/STRIPPING CHARGE (BIG PACKS) | 23.10"/>
    <hyperlink ref="C57:F57" location="'RULES AND REGULATIONS'!A2041:A2061" tooltip="rule 23.11" display="80 - 20 RULE  | 23.11"/>
    <hyperlink ref="C20" location="'RULES AND REGULATIONS'!A540" tooltip="rule 2.010" display="CARRIAGE OF VEHICLES | 2.010"/>
    <hyperlink ref="C25:J25" location="'RULES AND REGULATIONS'!A490:A500" tooltip="rule 2.03" display="COURIER CHARGE | 2.03"/>
    <hyperlink ref="C19:I19" location="'RULES AND REGULATIONS'!A500:A520" tooltip="rule 2.04" display="CANCELLATION FEE | 2.04"/>
    <hyperlink ref="C19:H19" location="'RULES AND REGULATIONS'!A492:A500" tooltip="rule 2.04" display="CANCELLATION FEE | 2.04"/>
    <hyperlink ref="C66:J66" location="'RULES AND REGULATIONS'!A496:A511" tooltip="rule 2.05" display="SOUTH FLORIDA DRAYAGE - NON BONDED CARGO | 2.05"/>
    <hyperlink ref="C45" location="'RULES AND REGULATIONS'!A84:A94" tooltip="rule 1.01" display="INLAND TRANSPORTATION CHARGES | 1.01"/>
    <hyperlink ref="C9:J9" location="'RULES AND REGULATIONS'!A1" display="SCOPE"/>
    <hyperlink ref="C35:K35" location="'RULES AND REGULATIONS'!A643:A655" display="GENERAL CARGO INSURANCE / 2.020A"/>
    <hyperlink ref="C18:K18" location="'RULES AND REGULATIONS'!A1414:A1437" display="BUNKER SURCHARGE | 10.01"/>
    <hyperlink ref="C8:K9" location="'ESSENTIAL TERMS'!A1" display="APPLICATION OF RATES AND CHARGES | 2."/>
    <hyperlink ref="C42:K42" location="'RULES AND REGULATIONS'!A1520:A1523" display="HAZARDOUS CARGO SURCHARGE / 16.1"/>
    <hyperlink ref="C24:K24" location="'RULES AND REGULATIONS'!A1701:A1731" tooltip="rule 21.01" display="CHASSIS USAGE CHARGE | 21.01"/>
    <hyperlink ref="C29:K29" location="'RULES AND REGULATIONS'!A1752:A1755" display="DOMINICAN REPUBLIC PORT CHARGE | 23.01"/>
    <hyperlink ref="C57:K57" location="'RULES AND REGULATIONS'!A1855:A1860" display="80 - 20 RULE  | 23.11"/>
    <hyperlink ref="C48:K48" location="'RULES AND REGULATIONS'!A2193:A2209" display="LIEN OF CARRIER | 38."/>
    <hyperlink ref="C69:K69" location="'RULES AND REGULATIONS'!A2209:A2216" display="STORAGE | 39"/>
    <hyperlink ref="C64" location="'RULES AND REGULATIONS'!A12:A32" tooltip="rule 1" display="SCOPE | 1."/>
    <hyperlink ref="C64:K64" location="'RULES AND REGULATIONS'!A2217:A2240" display="SECURITY SURCHARGE | 40."/>
    <hyperlink ref="C52:K52" location="'RULES AND REGULATIONS'!A2241" display="NRA - NEGOTIATED RATE AGREEMENT"/>
  </hyperlink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G2248"/>
  <sheetViews>
    <sheetView workbookViewId="0">
      <pane ySplit="12" topLeftCell="A2221" activePane="bottomLeft" state="frozen"/>
      <selection activeCell="F19" sqref="F19"/>
      <selection pane="bottomLeft" activeCell="F19" sqref="F19"/>
    </sheetView>
  </sheetViews>
  <sheetFormatPr defaultRowHeight="12.75"/>
  <cols>
    <col min="1" max="1" width="2.7109375" customWidth="1"/>
    <col min="3" max="3" width="9.85546875" customWidth="1"/>
    <col min="4" max="4" width="13.7109375" customWidth="1"/>
    <col min="9" max="9" width="35.140625" customWidth="1"/>
    <col min="10" max="10" width="4.42578125" customWidth="1"/>
    <col min="11" max="11" width="9.140625" style="195"/>
    <col min="29" max="29" width="0.7109375" customWidth="1"/>
    <col min="30" max="33" width="9.140625" hidden="1" customWidth="1"/>
  </cols>
  <sheetData>
    <row r="1" spans="1:11">
      <c r="A1" s="193"/>
      <c r="B1" s="1"/>
      <c r="C1" s="1"/>
      <c r="D1" s="1"/>
      <c r="E1" s="1"/>
      <c r="F1" s="1"/>
      <c r="G1" s="1"/>
      <c r="H1" s="1"/>
      <c r="I1" s="22"/>
      <c r="J1" s="194"/>
    </row>
    <row r="2" spans="1:11">
      <c r="A2" s="196"/>
      <c r="B2" s="1"/>
      <c r="C2" s="1"/>
      <c r="D2" s="1"/>
      <c r="E2" s="1"/>
      <c r="F2" s="1"/>
      <c r="G2" s="1"/>
      <c r="H2" s="1"/>
      <c r="I2" s="22"/>
      <c r="J2" s="196"/>
    </row>
    <row r="3" spans="1:11">
      <c r="A3" s="196"/>
      <c r="B3" s="1"/>
      <c r="C3" s="1"/>
      <c r="D3" s="1"/>
      <c r="E3" s="1"/>
      <c r="F3" s="1"/>
      <c r="G3" s="1"/>
      <c r="H3" s="1"/>
      <c r="I3" s="22"/>
      <c r="J3" s="196"/>
    </row>
    <row r="4" spans="1:11">
      <c r="A4" s="196"/>
      <c r="B4" s="1"/>
      <c r="C4" s="1"/>
      <c r="D4" s="1"/>
      <c r="E4" s="1"/>
      <c r="F4" s="1"/>
      <c r="G4" s="1"/>
      <c r="H4" s="1"/>
      <c r="I4" s="22"/>
      <c r="J4" s="197"/>
    </row>
    <row r="5" spans="1:11">
      <c r="A5" s="196"/>
      <c r="B5" s="1"/>
      <c r="C5" s="1"/>
      <c r="D5" s="1"/>
      <c r="E5" s="1"/>
      <c r="F5" s="1"/>
      <c r="G5" s="1"/>
      <c r="H5" s="1"/>
      <c r="I5" s="198"/>
      <c r="J5" s="196"/>
      <c r="K5" s="199"/>
    </row>
    <row r="6" spans="1:11" ht="21.75" customHeight="1" thickBot="1">
      <c r="A6" s="196"/>
      <c r="B6" s="1"/>
      <c r="C6" s="1"/>
      <c r="D6" s="1"/>
      <c r="E6" s="1"/>
      <c r="F6" s="200"/>
      <c r="G6" s="1"/>
      <c r="H6" s="14"/>
      <c r="I6" s="201"/>
      <c r="J6" s="196"/>
      <c r="K6" s="199"/>
    </row>
    <row r="7" spans="1:11" ht="13.5" hidden="1" thickBot="1">
      <c r="A7" s="196"/>
      <c r="B7" s="1"/>
      <c r="C7" s="1"/>
      <c r="D7" s="1"/>
      <c r="E7" s="1"/>
      <c r="F7" s="14"/>
      <c r="G7" s="1"/>
      <c r="H7" s="14"/>
      <c r="I7" s="14"/>
      <c r="J7" s="196"/>
      <c r="K7" s="199"/>
    </row>
    <row r="8" spans="1:11" ht="13.5" thickBot="1">
      <c r="A8" s="196"/>
      <c r="B8" s="691" t="s">
        <v>61</v>
      </c>
      <c r="C8" s="692"/>
      <c r="D8" s="692"/>
      <c r="E8" s="202"/>
      <c r="F8" s="203"/>
      <c r="G8" s="202"/>
      <c r="H8" s="202" t="s">
        <v>2854</v>
      </c>
      <c r="I8" s="204"/>
      <c r="J8" s="205"/>
      <c r="K8" s="199"/>
    </row>
    <row r="9" spans="1:11" ht="13.5" hidden="1" thickBot="1">
      <c r="A9" s="206"/>
      <c r="B9" s="207"/>
      <c r="C9" s="208"/>
      <c r="D9" s="209"/>
      <c r="E9" s="210"/>
      <c r="F9" s="210"/>
      <c r="G9" s="210"/>
      <c r="H9" s="210"/>
      <c r="I9" s="210"/>
      <c r="J9" s="211"/>
    </row>
    <row r="10" spans="1:11" ht="13.5" hidden="1" thickBot="1">
      <c r="A10" s="206"/>
      <c r="B10" s="207"/>
      <c r="C10" s="212"/>
      <c r="D10" s="213"/>
      <c r="E10" s="14"/>
      <c r="F10" s="14"/>
      <c r="G10" s="14"/>
      <c r="H10" s="14"/>
      <c r="I10" s="14"/>
      <c r="J10" s="211"/>
    </row>
    <row r="11" spans="1:11" ht="9.75" hidden="1" customHeight="1">
      <c r="A11" s="206"/>
      <c r="B11" s="214"/>
      <c r="C11" s="215"/>
      <c r="D11" s="216" t="s">
        <v>62</v>
      </c>
      <c r="E11" s="217"/>
      <c r="F11" s="217"/>
      <c r="G11" s="216"/>
      <c r="H11" s="216"/>
      <c r="I11" s="216"/>
      <c r="J11" s="218"/>
    </row>
    <row r="12" spans="1:11" ht="13.5" hidden="1" thickBot="1">
      <c r="A12" s="206"/>
      <c r="B12" s="219" t="s">
        <v>63</v>
      </c>
      <c r="C12" s="220" t="s">
        <v>64</v>
      </c>
      <c r="D12" s="220" t="s">
        <v>65</v>
      </c>
      <c r="E12" s="221"/>
      <c r="F12" s="222" t="s">
        <v>66</v>
      </c>
      <c r="G12" s="222"/>
      <c r="H12" s="222"/>
      <c r="I12" s="222"/>
      <c r="J12" s="223" t="s">
        <v>67</v>
      </c>
    </row>
    <row r="13" spans="1:11" ht="13.5" thickBot="1">
      <c r="A13" s="206"/>
      <c r="B13" s="338" t="s">
        <v>68</v>
      </c>
      <c r="C13" s="338"/>
      <c r="D13" s="338"/>
      <c r="E13" s="338"/>
      <c r="F13" s="338"/>
      <c r="G13" s="339"/>
      <c r="H13" s="199"/>
      <c r="I13" s="199"/>
      <c r="J13" s="206"/>
      <c r="K13" s="199"/>
    </row>
    <row r="14" spans="1:11" hidden="1">
      <c r="A14" s="206"/>
      <c r="B14" s="224" t="s">
        <v>69</v>
      </c>
      <c r="C14" s="224"/>
      <c r="D14" s="224"/>
      <c r="E14" s="224"/>
      <c r="F14" s="224"/>
      <c r="G14" s="224"/>
      <c r="H14" s="199"/>
      <c r="I14" s="199"/>
      <c r="J14" s="206"/>
      <c r="K14" s="199"/>
    </row>
    <row r="15" spans="1:11">
      <c r="A15" s="206"/>
      <c r="B15" s="224" t="s">
        <v>70</v>
      </c>
      <c r="C15" s="224"/>
      <c r="D15" s="224"/>
      <c r="E15" s="224"/>
      <c r="F15" s="224"/>
      <c r="G15" s="224"/>
      <c r="H15" s="199"/>
      <c r="I15" s="199"/>
      <c r="J15" s="206"/>
      <c r="K15" s="199"/>
    </row>
    <row r="16" spans="1:11">
      <c r="A16" s="206"/>
      <c r="B16" s="224" t="s">
        <v>2481</v>
      </c>
      <c r="C16" s="224"/>
      <c r="D16" s="224"/>
      <c r="E16" s="224"/>
      <c r="F16" s="224"/>
      <c r="G16" s="224"/>
      <c r="H16" s="199"/>
      <c r="I16" s="199"/>
      <c r="J16" s="206"/>
      <c r="K16" s="199"/>
    </row>
    <row r="17" spans="1:11">
      <c r="A17" s="206"/>
      <c r="B17" s="337" t="s">
        <v>397</v>
      </c>
      <c r="C17" s="337"/>
      <c r="D17" s="337"/>
      <c r="E17" s="337"/>
      <c r="F17" s="224"/>
      <c r="G17" s="224"/>
      <c r="H17" s="199"/>
      <c r="I17" s="199"/>
      <c r="J17" s="206"/>
      <c r="K17" s="199"/>
    </row>
    <row r="18" spans="1:11">
      <c r="A18" s="206"/>
      <c r="B18" s="337" t="s">
        <v>398</v>
      </c>
      <c r="C18" s="337"/>
      <c r="D18" s="337"/>
      <c r="E18" s="337"/>
      <c r="F18" s="224"/>
      <c r="G18" s="224"/>
      <c r="H18" s="199"/>
      <c r="I18" s="199"/>
      <c r="J18" s="206"/>
      <c r="K18" s="199"/>
    </row>
    <row r="19" spans="1:11">
      <c r="A19" s="206"/>
      <c r="B19" s="337" t="s">
        <v>399</v>
      </c>
      <c r="C19" s="337"/>
      <c r="D19" s="337"/>
      <c r="E19" s="337"/>
      <c r="F19" s="224"/>
      <c r="G19" s="224"/>
      <c r="H19" s="199"/>
      <c r="I19" s="199"/>
      <c r="J19" s="206"/>
      <c r="K19" s="199"/>
    </row>
    <row r="20" spans="1:11">
      <c r="A20" s="206"/>
      <c r="B20" s="224" t="s">
        <v>71</v>
      </c>
      <c r="C20" s="224"/>
      <c r="D20" s="224"/>
      <c r="E20" s="224"/>
      <c r="F20" s="224"/>
      <c r="G20" s="224"/>
      <c r="H20" s="199"/>
      <c r="I20" s="199"/>
      <c r="J20" s="206"/>
      <c r="K20" s="199"/>
    </row>
    <row r="21" spans="1:11">
      <c r="A21" s="206"/>
      <c r="B21" s="224" t="s">
        <v>72</v>
      </c>
      <c r="C21" s="224"/>
      <c r="D21" s="224"/>
      <c r="E21" s="224"/>
      <c r="F21" s="224"/>
      <c r="G21" s="224"/>
      <c r="H21" s="199"/>
      <c r="I21" s="199"/>
      <c r="J21" s="206"/>
      <c r="K21" s="199"/>
    </row>
    <row r="22" spans="1:11">
      <c r="A22" s="206"/>
      <c r="B22" s="224" t="s">
        <v>73</v>
      </c>
      <c r="C22" s="224"/>
      <c r="D22" s="224"/>
      <c r="E22" s="224"/>
      <c r="F22" s="224"/>
      <c r="G22" s="224"/>
      <c r="H22" s="199"/>
      <c r="I22" s="199"/>
      <c r="J22" s="206"/>
      <c r="K22" s="199"/>
    </row>
    <row r="23" spans="1:11">
      <c r="A23" s="206"/>
      <c r="B23" s="224" t="s">
        <v>74</v>
      </c>
      <c r="C23" s="224"/>
      <c r="D23" s="224"/>
      <c r="E23" s="224"/>
      <c r="F23" s="224"/>
      <c r="G23" s="224"/>
      <c r="H23" s="199"/>
      <c r="I23" s="199"/>
      <c r="J23" s="206"/>
      <c r="K23" s="199"/>
    </row>
    <row r="24" spans="1:11">
      <c r="A24" s="206"/>
      <c r="B24" s="224" t="s">
        <v>75</v>
      </c>
      <c r="C24" s="224"/>
      <c r="D24" s="224"/>
      <c r="E24" s="224"/>
      <c r="F24" s="224"/>
      <c r="G24" s="224"/>
      <c r="H24" s="199"/>
      <c r="I24" s="199"/>
      <c r="J24" s="206"/>
      <c r="K24" s="199"/>
    </row>
    <row r="25" spans="1:11">
      <c r="A25" s="206"/>
      <c r="B25" s="224" t="s">
        <v>76</v>
      </c>
      <c r="C25" s="224"/>
      <c r="D25" s="224"/>
      <c r="E25" s="224"/>
      <c r="F25" s="224"/>
      <c r="G25" s="224"/>
      <c r="H25" s="199"/>
      <c r="I25" s="199"/>
      <c r="J25" s="206"/>
      <c r="K25" s="199"/>
    </row>
    <row r="26" spans="1:11">
      <c r="A26" s="206"/>
      <c r="B26" s="224" t="s">
        <v>77</v>
      </c>
      <c r="C26" s="224"/>
      <c r="D26" s="224"/>
      <c r="E26" s="224"/>
      <c r="F26" s="224"/>
      <c r="G26" s="224"/>
      <c r="H26" s="199"/>
      <c r="I26" s="199"/>
      <c r="J26" s="206"/>
      <c r="K26" s="199"/>
    </row>
    <row r="27" spans="1:11">
      <c r="A27" s="206"/>
      <c r="B27" s="224" t="s">
        <v>78</v>
      </c>
      <c r="C27" s="224"/>
      <c r="D27" s="224"/>
      <c r="E27" s="224"/>
      <c r="F27" s="224"/>
      <c r="G27" s="224"/>
      <c r="H27" s="199"/>
      <c r="I27" s="199"/>
      <c r="J27" s="206"/>
      <c r="K27" s="199"/>
    </row>
    <row r="28" spans="1:11">
      <c r="A28" s="206"/>
      <c r="B28" s="224" t="s">
        <v>79</v>
      </c>
      <c r="C28" s="224"/>
      <c r="D28" s="224"/>
      <c r="E28" s="224"/>
      <c r="F28" s="224"/>
      <c r="G28" s="224"/>
      <c r="H28" s="199"/>
      <c r="I28" s="199"/>
      <c r="J28" s="206"/>
      <c r="K28" s="199"/>
    </row>
    <row r="29" spans="1:11">
      <c r="A29" s="206"/>
      <c r="B29" s="224" t="s">
        <v>80</v>
      </c>
      <c r="C29" s="224"/>
      <c r="D29" s="224"/>
      <c r="E29" s="224"/>
      <c r="F29" s="224"/>
      <c r="G29" s="224"/>
      <c r="H29" s="199"/>
      <c r="I29" s="199"/>
      <c r="J29" s="206"/>
      <c r="K29" s="199"/>
    </row>
    <row r="30" spans="1:11">
      <c r="A30" s="206"/>
      <c r="B30" s="224" t="s">
        <v>81</v>
      </c>
      <c r="C30" s="224"/>
      <c r="D30" s="224"/>
      <c r="E30" s="224"/>
      <c r="F30" s="224"/>
      <c r="G30" s="224"/>
      <c r="H30" s="199"/>
      <c r="I30" s="199"/>
      <c r="J30" s="206"/>
      <c r="K30" s="199"/>
    </row>
    <row r="31" spans="1:11">
      <c r="A31" s="206"/>
      <c r="B31" s="224" t="s">
        <v>82</v>
      </c>
      <c r="C31" s="224"/>
      <c r="D31" s="224"/>
      <c r="E31" s="224"/>
      <c r="F31" s="224"/>
      <c r="G31" s="224"/>
      <c r="H31" s="199"/>
      <c r="I31" s="199"/>
      <c r="J31" s="206"/>
      <c r="K31" s="199"/>
    </row>
    <row r="32" spans="1:11">
      <c r="A32" s="206"/>
      <c r="B32" s="224" t="s">
        <v>83</v>
      </c>
      <c r="C32" s="224"/>
      <c r="D32" s="224"/>
      <c r="E32" s="224"/>
      <c r="F32" s="224"/>
      <c r="G32" s="224"/>
      <c r="H32" s="199"/>
      <c r="I32" s="199"/>
      <c r="J32" s="206"/>
      <c r="K32" s="199"/>
    </row>
    <row r="33" spans="1:11">
      <c r="A33" s="206"/>
      <c r="B33" s="224" t="s">
        <v>84</v>
      </c>
      <c r="C33" s="224"/>
      <c r="D33" s="224"/>
      <c r="E33" s="224"/>
      <c r="F33" s="224"/>
      <c r="G33" s="224"/>
      <c r="H33" s="199"/>
      <c r="I33" s="199"/>
      <c r="J33" s="206"/>
      <c r="K33" s="199"/>
    </row>
    <row r="34" spans="1:11">
      <c r="A34" s="206"/>
      <c r="B34" s="224" t="s">
        <v>85</v>
      </c>
      <c r="C34" s="224"/>
      <c r="D34" s="224"/>
      <c r="E34" s="224"/>
      <c r="F34" s="224"/>
      <c r="G34" s="224"/>
      <c r="H34" s="199"/>
      <c r="I34" s="199"/>
      <c r="J34" s="206"/>
      <c r="K34" s="199"/>
    </row>
    <row r="35" spans="1:11">
      <c r="A35" s="206"/>
      <c r="B35" s="224" t="s">
        <v>86</v>
      </c>
      <c r="C35" s="224"/>
      <c r="D35" s="224"/>
      <c r="E35" s="224"/>
      <c r="F35" s="224"/>
      <c r="G35" s="224"/>
      <c r="H35" s="199"/>
      <c r="I35" s="199"/>
      <c r="J35" s="206"/>
      <c r="K35" s="199"/>
    </row>
    <row r="36" spans="1:11">
      <c r="A36" s="206"/>
      <c r="B36" s="224" t="s">
        <v>87</v>
      </c>
      <c r="C36" s="224"/>
      <c r="D36" s="224"/>
      <c r="E36" s="224"/>
      <c r="F36" s="224"/>
      <c r="G36" s="224"/>
      <c r="H36" s="199"/>
      <c r="I36" s="199"/>
      <c r="J36" s="206"/>
      <c r="K36" s="199"/>
    </row>
    <row r="37" spans="1:11">
      <c r="A37" s="206"/>
      <c r="B37" s="224" t="s">
        <v>88</v>
      </c>
      <c r="C37" s="224"/>
      <c r="D37" s="224"/>
      <c r="E37" s="224"/>
      <c r="F37" s="224"/>
      <c r="G37" s="224"/>
      <c r="H37" s="199"/>
      <c r="I37" s="199"/>
      <c r="J37" s="206"/>
      <c r="K37" s="199"/>
    </row>
    <row r="38" spans="1:11">
      <c r="A38" s="206"/>
      <c r="B38" s="224" t="s">
        <v>89</v>
      </c>
      <c r="C38" s="224"/>
      <c r="D38" s="224"/>
      <c r="E38" s="224"/>
      <c r="F38" s="224"/>
      <c r="G38" s="224"/>
      <c r="H38" s="199"/>
      <c r="I38" s="199"/>
      <c r="J38" s="206"/>
      <c r="K38" s="199"/>
    </row>
    <row r="39" spans="1:11">
      <c r="A39" s="206"/>
      <c r="B39" s="224" t="s">
        <v>90</v>
      </c>
      <c r="C39" s="224"/>
      <c r="D39" s="224"/>
      <c r="E39" s="224"/>
      <c r="F39" s="224"/>
      <c r="G39" s="224"/>
      <c r="H39" s="199"/>
      <c r="I39" s="199"/>
      <c r="J39" s="206"/>
      <c r="K39" s="199"/>
    </row>
    <row r="40" spans="1:11">
      <c r="A40" s="206"/>
      <c r="B40" s="224" t="s">
        <v>2482</v>
      </c>
      <c r="C40" s="224"/>
      <c r="D40" s="224"/>
      <c r="E40" s="224"/>
      <c r="F40" s="224"/>
      <c r="G40" s="224"/>
      <c r="H40" s="199"/>
      <c r="I40" s="199"/>
      <c r="J40" s="206"/>
      <c r="K40" s="199"/>
    </row>
    <row r="41" spans="1:11">
      <c r="A41" s="206"/>
      <c r="B41" s="224" t="s">
        <v>91</v>
      </c>
      <c r="C41" s="224"/>
      <c r="D41" s="224"/>
      <c r="E41" s="224"/>
      <c r="F41" s="224"/>
      <c r="G41" s="224"/>
      <c r="H41" s="199"/>
      <c r="I41" s="199"/>
      <c r="J41" s="206"/>
      <c r="K41" s="199"/>
    </row>
    <row r="42" spans="1:11">
      <c r="A42" s="206"/>
      <c r="B42" s="224" t="s">
        <v>595</v>
      </c>
      <c r="C42" s="224"/>
      <c r="D42" s="224"/>
      <c r="E42" s="224"/>
      <c r="F42" s="224"/>
      <c r="G42" s="224"/>
      <c r="H42" s="199"/>
      <c r="I42" s="199"/>
      <c r="J42" s="206"/>
      <c r="K42" s="199"/>
    </row>
    <row r="43" spans="1:11">
      <c r="A43" s="206"/>
      <c r="B43" s="224" t="s">
        <v>92</v>
      </c>
      <c r="C43" s="224"/>
      <c r="D43" s="224"/>
      <c r="E43" s="224"/>
      <c r="F43" s="224"/>
      <c r="G43" s="224"/>
      <c r="H43" s="199"/>
      <c r="I43" s="199"/>
      <c r="J43" s="206"/>
      <c r="K43" s="199"/>
    </row>
    <row r="44" spans="1:11">
      <c r="A44" s="206"/>
      <c r="B44" s="224" t="s">
        <v>93</v>
      </c>
      <c r="C44" s="224"/>
      <c r="D44" s="224"/>
      <c r="E44" s="224"/>
      <c r="F44" s="224"/>
      <c r="G44" s="224"/>
      <c r="H44" s="199"/>
      <c r="I44" s="199"/>
      <c r="J44" s="206"/>
      <c r="K44" s="199"/>
    </row>
    <row r="45" spans="1:11">
      <c r="A45" s="206"/>
      <c r="B45" s="224" t="s">
        <v>94</v>
      </c>
      <c r="C45" s="224"/>
      <c r="D45" s="224"/>
      <c r="E45" s="224"/>
      <c r="F45" s="224"/>
      <c r="G45" s="224"/>
      <c r="H45" s="199"/>
      <c r="I45" s="199"/>
      <c r="J45" s="206"/>
      <c r="K45" s="199"/>
    </row>
    <row r="46" spans="1:11">
      <c r="A46" s="206"/>
      <c r="B46" s="224" t="s">
        <v>95</v>
      </c>
      <c r="C46" s="224"/>
      <c r="D46" s="224"/>
      <c r="E46" s="224"/>
      <c r="F46" s="224"/>
      <c r="G46" s="224"/>
      <c r="H46" s="199"/>
      <c r="I46" s="199"/>
      <c r="J46" s="206"/>
      <c r="K46" s="199"/>
    </row>
    <row r="47" spans="1:11">
      <c r="A47" s="206"/>
      <c r="B47" s="224" t="s">
        <v>96</v>
      </c>
      <c r="C47" s="224"/>
      <c r="D47" s="224"/>
      <c r="E47" s="224"/>
      <c r="F47" s="224"/>
      <c r="G47" s="224"/>
      <c r="H47" s="199"/>
      <c r="I47" s="199"/>
      <c r="J47" s="206"/>
      <c r="K47" s="199"/>
    </row>
    <row r="48" spans="1:11">
      <c r="A48" s="206"/>
      <c r="B48" s="224" t="s">
        <v>97</v>
      </c>
      <c r="C48" s="224"/>
      <c r="D48" s="224"/>
      <c r="E48" s="224"/>
      <c r="F48" s="224"/>
      <c r="G48" s="224"/>
      <c r="H48" s="199"/>
      <c r="I48" s="199"/>
      <c r="J48" s="206"/>
      <c r="K48" s="199"/>
    </row>
    <row r="49" spans="1:11">
      <c r="A49" s="206"/>
      <c r="B49" s="224" t="s">
        <v>98</v>
      </c>
      <c r="C49" s="224"/>
      <c r="D49" s="224"/>
      <c r="E49" s="224"/>
      <c r="F49" s="224"/>
      <c r="G49" s="224"/>
      <c r="H49" s="199"/>
      <c r="I49" s="199"/>
      <c r="J49" s="206"/>
      <c r="K49" s="199"/>
    </row>
    <row r="50" spans="1:11">
      <c r="A50" s="206"/>
      <c r="B50" s="224" t="s">
        <v>99</v>
      </c>
      <c r="C50" s="224"/>
      <c r="D50" s="224"/>
      <c r="E50" s="224"/>
      <c r="F50" s="224"/>
      <c r="G50" s="224"/>
      <c r="H50" s="199"/>
      <c r="I50" s="199"/>
      <c r="J50" s="206"/>
      <c r="K50" s="199"/>
    </row>
    <row r="51" spans="1:11">
      <c r="A51" s="206"/>
      <c r="B51" s="224" t="s">
        <v>100</v>
      </c>
      <c r="C51" s="224"/>
      <c r="D51" s="224"/>
      <c r="E51" s="224"/>
      <c r="F51" s="224"/>
      <c r="G51" s="224"/>
      <c r="H51" s="199"/>
      <c r="I51" s="199"/>
      <c r="J51" s="206"/>
      <c r="K51" s="199"/>
    </row>
    <row r="52" spans="1:11" ht="13.5" thickBot="1">
      <c r="A52" s="206"/>
      <c r="B52" s="224" t="s">
        <v>2490</v>
      </c>
      <c r="C52" s="224"/>
      <c r="D52" s="224"/>
      <c r="E52" s="224"/>
      <c r="F52" s="224"/>
      <c r="G52" s="224"/>
      <c r="H52" s="199"/>
      <c r="I52" s="199"/>
      <c r="J52" s="206"/>
      <c r="K52" s="199"/>
    </row>
    <row r="53" spans="1:11">
      <c r="A53" s="206"/>
      <c r="B53" s="225" t="s">
        <v>101</v>
      </c>
      <c r="C53" s="226"/>
      <c r="D53" s="226"/>
      <c r="E53" s="226"/>
      <c r="F53" s="226"/>
      <c r="G53" s="226"/>
      <c r="H53" s="227"/>
      <c r="I53" s="228"/>
      <c r="J53" s="206"/>
      <c r="K53" s="199"/>
    </row>
    <row r="54" spans="1:11">
      <c r="A54" s="206"/>
      <c r="B54" s="229" t="s">
        <v>102</v>
      </c>
      <c r="C54" s="224"/>
      <c r="D54" s="224"/>
      <c r="E54" s="224"/>
      <c r="F54" s="224"/>
      <c r="G54" s="224"/>
      <c r="H54" s="199"/>
      <c r="I54" s="230"/>
      <c r="J54" s="206"/>
      <c r="K54" s="199"/>
    </row>
    <row r="55" spans="1:11">
      <c r="A55" s="206"/>
      <c r="B55" s="229" t="s">
        <v>103</v>
      </c>
      <c r="C55" s="224"/>
      <c r="D55" s="224"/>
      <c r="E55" s="224"/>
      <c r="F55" s="224"/>
      <c r="G55" s="224"/>
      <c r="H55" s="199"/>
      <c r="I55" s="230"/>
      <c r="J55" s="206"/>
      <c r="K55" s="199"/>
    </row>
    <row r="56" spans="1:11" ht="13.5" thickBot="1">
      <c r="A56" s="206"/>
      <c r="B56" s="229" t="s">
        <v>104</v>
      </c>
      <c r="C56" s="224"/>
      <c r="D56" s="224"/>
      <c r="E56" s="224"/>
      <c r="F56" s="224"/>
      <c r="G56" s="224"/>
      <c r="H56" s="199"/>
      <c r="I56" s="230"/>
      <c r="J56" s="206"/>
      <c r="K56" s="199"/>
    </row>
    <row r="57" spans="1:11">
      <c r="A57" s="206"/>
      <c r="B57" s="229" t="s">
        <v>105</v>
      </c>
      <c r="C57" s="224"/>
      <c r="D57" s="224"/>
      <c r="E57" s="224"/>
      <c r="F57" s="224"/>
      <c r="G57" s="224"/>
      <c r="H57" s="199"/>
      <c r="I57" s="230"/>
      <c r="J57" s="218"/>
      <c r="K57" s="199"/>
    </row>
    <row r="58" spans="1:11">
      <c r="A58" s="206"/>
      <c r="B58" s="229" t="s">
        <v>106</v>
      </c>
      <c r="C58" s="224"/>
      <c r="D58" s="224"/>
      <c r="E58" s="224"/>
      <c r="F58" s="224"/>
      <c r="G58" s="224"/>
      <c r="H58" s="199"/>
      <c r="I58" s="230"/>
      <c r="J58" s="206"/>
      <c r="K58" s="199"/>
    </row>
    <row r="59" spans="1:11">
      <c r="A59" s="206"/>
      <c r="B59" s="229" t="s">
        <v>107</v>
      </c>
      <c r="C59" s="224"/>
      <c r="D59" s="224"/>
      <c r="E59" s="224"/>
      <c r="F59" s="224"/>
      <c r="G59" s="224"/>
      <c r="H59" s="199"/>
      <c r="I59" s="230"/>
      <c r="J59" s="206"/>
      <c r="K59" s="199"/>
    </row>
    <row r="60" spans="1:11">
      <c r="A60" s="206"/>
      <c r="B60" s="229" t="s">
        <v>108</v>
      </c>
      <c r="C60" s="224"/>
      <c r="D60" s="224"/>
      <c r="E60" s="224"/>
      <c r="F60" s="224"/>
      <c r="G60" s="224"/>
      <c r="H60" s="199"/>
      <c r="I60" s="230"/>
      <c r="J60" s="206"/>
      <c r="K60" s="199"/>
    </row>
    <row r="61" spans="1:11">
      <c r="A61" s="206"/>
      <c r="B61" s="229" t="s">
        <v>109</v>
      </c>
      <c r="C61" s="224"/>
      <c r="D61" s="224"/>
      <c r="E61" s="224"/>
      <c r="F61" s="224"/>
      <c r="G61" s="224"/>
      <c r="H61" s="199"/>
      <c r="I61" s="230"/>
      <c r="J61" s="206"/>
      <c r="K61" s="199"/>
    </row>
    <row r="62" spans="1:11">
      <c r="A62" s="206"/>
      <c r="B62" s="229" t="s">
        <v>110</v>
      </c>
      <c r="C62" s="224"/>
      <c r="D62" s="224"/>
      <c r="E62" s="224"/>
      <c r="F62" s="224"/>
      <c r="G62" s="224"/>
      <c r="H62" s="199"/>
      <c r="I62" s="230"/>
      <c r="J62" s="206"/>
      <c r="K62" s="199"/>
    </row>
    <row r="63" spans="1:11">
      <c r="A63" s="206"/>
      <c r="B63" s="229" t="s">
        <v>111</v>
      </c>
      <c r="C63" s="224"/>
      <c r="D63" s="224"/>
      <c r="E63" s="224"/>
      <c r="F63" s="224"/>
      <c r="G63" s="224"/>
      <c r="H63" s="199"/>
      <c r="I63" s="230"/>
      <c r="J63" s="206"/>
      <c r="K63" s="199"/>
    </row>
    <row r="64" spans="1:11">
      <c r="A64" s="206"/>
      <c r="B64" s="229" t="s">
        <v>112</v>
      </c>
      <c r="C64" s="224"/>
      <c r="D64" s="224"/>
      <c r="E64" s="224"/>
      <c r="F64" s="224"/>
      <c r="G64" s="224"/>
      <c r="H64" s="199"/>
      <c r="I64" s="230"/>
      <c r="J64" s="206"/>
      <c r="K64" s="199"/>
    </row>
    <row r="65" spans="1:11">
      <c r="A65" s="206"/>
      <c r="B65" s="229" t="s">
        <v>113</v>
      </c>
      <c r="C65" s="224"/>
      <c r="D65" s="224"/>
      <c r="E65" s="224"/>
      <c r="F65" s="224"/>
      <c r="G65" s="224"/>
      <c r="H65" s="199"/>
      <c r="I65" s="230"/>
      <c r="J65" s="206"/>
      <c r="K65" s="199"/>
    </row>
    <row r="66" spans="1:11" ht="13.5" thickBot="1">
      <c r="A66" s="206"/>
      <c r="B66" s="231" t="s">
        <v>114</v>
      </c>
      <c r="C66" s="232"/>
      <c r="D66" s="232"/>
      <c r="E66" s="232"/>
      <c r="F66" s="232"/>
      <c r="G66" s="232"/>
      <c r="H66" s="233"/>
      <c r="I66" s="234"/>
      <c r="J66" s="206"/>
      <c r="K66" s="199"/>
    </row>
    <row r="67" spans="1:11">
      <c r="A67" s="206"/>
      <c r="B67" s="224" t="s">
        <v>115</v>
      </c>
      <c r="C67" s="224"/>
      <c r="D67" s="224"/>
      <c r="E67" s="224"/>
      <c r="F67" s="224"/>
      <c r="G67" s="224"/>
      <c r="H67" s="199"/>
      <c r="I67" s="199"/>
      <c r="J67" s="206"/>
      <c r="K67" s="199"/>
    </row>
    <row r="68" spans="1:11">
      <c r="A68" s="206"/>
      <c r="B68" s="224" t="s">
        <v>2484</v>
      </c>
      <c r="C68" s="224"/>
      <c r="D68" s="224"/>
      <c r="E68" s="224"/>
      <c r="F68" s="224"/>
      <c r="G68" s="224"/>
      <c r="H68" s="199"/>
      <c r="I68" s="199"/>
      <c r="J68" s="206"/>
      <c r="K68" s="199"/>
    </row>
    <row r="69" spans="1:11">
      <c r="A69" s="206"/>
      <c r="B69" s="224" t="s">
        <v>2483</v>
      </c>
      <c r="C69" s="224"/>
      <c r="D69" s="224"/>
      <c r="E69" s="224"/>
      <c r="F69" s="224"/>
      <c r="G69" s="224"/>
      <c r="H69" s="199"/>
      <c r="I69" s="199"/>
      <c r="J69" s="206"/>
      <c r="K69" s="199"/>
    </row>
    <row r="70" spans="1:11">
      <c r="A70" s="206"/>
      <c r="B70" s="224" t="s">
        <v>2491</v>
      </c>
      <c r="C70" s="224"/>
      <c r="D70" s="224"/>
      <c r="E70" s="224"/>
      <c r="F70" s="224"/>
      <c r="G70" s="224"/>
      <c r="H70" s="199"/>
      <c r="I70" s="199"/>
      <c r="J70" s="206"/>
      <c r="K70" s="199"/>
    </row>
    <row r="71" spans="1:11">
      <c r="A71" s="206"/>
      <c r="B71" s="224" t="s">
        <v>2483</v>
      </c>
      <c r="C71" s="224"/>
      <c r="D71" s="224"/>
      <c r="E71" s="224"/>
      <c r="F71" s="224"/>
      <c r="G71" s="224"/>
      <c r="H71" s="199"/>
      <c r="I71" s="199"/>
      <c r="J71" s="206"/>
      <c r="K71" s="199"/>
    </row>
    <row r="72" spans="1:11">
      <c r="A72" s="206"/>
      <c r="B72" s="224" t="s">
        <v>2485</v>
      </c>
      <c r="C72" s="224"/>
      <c r="D72" s="224"/>
      <c r="E72" s="224"/>
      <c r="F72" s="224"/>
      <c r="G72" s="224"/>
      <c r="H72" s="199"/>
      <c r="I72" s="199"/>
      <c r="J72" s="206"/>
      <c r="K72" s="199"/>
    </row>
    <row r="73" spans="1:11">
      <c r="A73" s="206"/>
      <c r="B73" s="224" t="s">
        <v>116</v>
      </c>
      <c r="C73" s="224"/>
      <c r="D73" s="224"/>
      <c r="E73" s="224"/>
      <c r="F73" s="224"/>
      <c r="G73" s="224"/>
      <c r="H73" s="199"/>
      <c r="I73" s="199"/>
      <c r="J73" s="206"/>
      <c r="K73" s="199"/>
    </row>
    <row r="74" spans="1:11">
      <c r="A74" s="206"/>
      <c r="B74" s="224" t="s">
        <v>1581</v>
      </c>
      <c r="C74" s="224"/>
      <c r="D74" s="224"/>
      <c r="E74" s="224"/>
      <c r="F74" s="224"/>
      <c r="G74" s="224"/>
      <c r="H74" s="199"/>
      <c r="I74" s="199"/>
      <c r="J74" s="206"/>
      <c r="K74" s="199"/>
    </row>
    <row r="75" spans="1:11">
      <c r="A75" s="206"/>
      <c r="B75" s="224" t="s">
        <v>2492</v>
      </c>
      <c r="C75" s="224"/>
      <c r="D75" s="224"/>
      <c r="E75" s="224"/>
      <c r="F75" s="224"/>
      <c r="G75" s="224"/>
      <c r="H75" s="199"/>
      <c r="I75" s="199"/>
      <c r="J75" s="206"/>
      <c r="K75" s="199"/>
    </row>
    <row r="76" spans="1:11">
      <c r="A76" s="206"/>
      <c r="B76" s="224" t="s">
        <v>2493</v>
      </c>
      <c r="C76" s="224"/>
      <c r="D76" s="224"/>
      <c r="E76" s="224"/>
      <c r="F76" s="224"/>
      <c r="G76" s="224"/>
      <c r="H76" s="199"/>
      <c r="I76" s="199"/>
      <c r="J76" s="206"/>
      <c r="K76" s="199"/>
    </row>
    <row r="77" spans="1:11">
      <c r="A77" s="206"/>
      <c r="B77" s="224" t="s">
        <v>118</v>
      </c>
      <c r="C77" s="224"/>
      <c r="D77" s="224"/>
      <c r="E77" s="224"/>
      <c r="F77" s="224"/>
      <c r="G77" s="224"/>
      <c r="H77" s="199"/>
      <c r="I77" s="199"/>
      <c r="J77" s="206"/>
      <c r="K77" s="199"/>
    </row>
    <row r="78" spans="1:11">
      <c r="A78" s="206"/>
      <c r="B78" s="224" t="s">
        <v>1418</v>
      </c>
      <c r="C78" s="224"/>
      <c r="D78" s="224"/>
      <c r="E78" s="224"/>
      <c r="F78" s="224"/>
      <c r="G78" s="224"/>
      <c r="H78" s="199"/>
      <c r="I78" s="199"/>
      <c r="J78" s="206"/>
      <c r="K78" s="199"/>
    </row>
    <row r="79" spans="1:11">
      <c r="A79" s="206"/>
      <c r="B79" s="224" t="s">
        <v>1419</v>
      </c>
      <c r="C79" s="224"/>
      <c r="D79" s="224"/>
      <c r="E79" s="224"/>
      <c r="F79" s="224"/>
      <c r="G79" s="224"/>
      <c r="H79" s="199"/>
      <c r="I79" s="199"/>
      <c r="J79" s="206"/>
      <c r="K79" s="199"/>
    </row>
    <row r="80" spans="1:11">
      <c r="A80" s="206"/>
      <c r="B80" s="224" t="s">
        <v>2489</v>
      </c>
      <c r="C80" s="224"/>
      <c r="D80" s="224"/>
      <c r="E80" s="224"/>
      <c r="F80" s="224"/>
      <c r="G80" s="224"/>
      <c r="H80" s="199"/>
      <c r="I80" s="199"/>
      <c r="J80" s="206"/>
      <c r="K80" s="199"/>
    </row>
    <row r="81" spans="1:11">
      <c r="A81" s="206"/>
      <c r="B81" s="224" t="s">
        <v>2486</v>
      </c>
      <c r="C81" s="224"/>
      <c r="D81" s="224"/>
      <c r="E81" s="224"/>
      <c r="F81" s="224"/>
      <c r="G81" s="224"/>
      <c r="H81" s="199"/>
      <c r="I81" s="199"/>
      <c r="J81" s="206"/>
      <c r="K81" s="199"/>
    </row>
    <row r="82" spans="1:11">
      <c r="A82" s="206"/>
      <c r="B82" s="224" t="s">
        <v>2487</v>
      </c>
      <c r="C82" s="224"/>
      <c r="D82" s="224"/>
      <c r="E82" s="224"/>
      <c r="F82" s="224"/>
      <c r="G82" s="224"/>
      <c r="H82" s="199"/>
      <c r="I82" s="199"/>
      <c r="J82" s="206"/>
      <c r="K82" s="199"/>
    </row>
    <row r="83" spans="1:11" ht="13.5" thickBot="1">
      <c r="A83" s="206"/>
      <c r="B83" s="224" t="s">
        <v>2488</v>
      </c>
      <c r="C83" s="224"/>
      <c r="D83" s="224"/>
      <c r="E83" s="224"/>
      <c r="F83" s="224"/>
      <c r="G83" s="224"/>
      <c r="H83" s="199"/>
      <c r="I83" s="199"/>
      <c r="J83" s="206"/>
      <c r="K83" s="199"/>
    </row>
    <row r="84" spans="1:11" ht="13.5" thickBot="1">
      <c r="A84" s="206"/>
      <c r="B84" s="338" t="s">
        <v>1420</v>
      </c>
      <c r="C84" s="338"/>
      <c r="D84" s="338"/>
      <c r="E84" s="338"/>
      <c r="F84" s="338"/>
      <c r="G84" s="339"/>
      <c r="H84" s="199"/>
      <c r="I84" s="199"/>
      <c r="J84" s="206"/>
      <c r="K84" s="199"/>
    </row>
    <row r="85" spans="1:11" hidden="1">
      <c r="A85" s="206"/>
      <c r="B85" s="224" t="s">
        <v>1421</v>
      </c>
      <c r="C85" s="224"/>
      <c r="D85" s="224"/>
      <c r="E85" s="224"/>
      <c r="F85" s="224"/>
      <c r="G85" s="224"/>
      <c r="H85" s="199"/>
      <c r="I85" s="199"/>
      <c r="J85" s="206"/>
      <c r="K85" s="199"/>
    </row>
    <row r="86" spans="1:11">
      <c r="A86" s="206"/>
      <c r="B86" s="224" t="s">
        <v>1422</v>
      </c>
      <c r="C86" s="224"/>
      <c r="D86" s="224"/>
      <c r="E86" s="224"/>
      <c r="F86" s="224"/>
      <c r="G86" s="224"/>
      <c r="H86" s="199"/>
      <c r="I86" s="199"/>
      <c r="J86" s="206"/>
      <c r="K86" s="199"/>
    </row>
    <row r="87" spans="1:11">
      <c r="A87" s="206"/>
      <c r="B87" s="224" t="s">
        <v>2494</v>
      </c>
      <c r="C87" s="224"/>
      <c r="D87" s="224"/>
      <c r="E87" s="224"/>
      <c r="F87" s="224"/>
      <c r="G87" s="224"/>
      <c r="H87" s="199"/>
      <c r="I87" s="199"/>
      <c r="J87" s="206"/>
      <c r="K87" s="199"/>
    </row>
    <row r="88" spans="1:11">
      <c r="A88" s="206"/>
      <c r="B88" s="224" t="s">
        <v>1423</v>
      </c>
      <c r="C88" s="224"/>
      <c r="D88" s="224"/>
      <c r="E88" s="224"/>
      <c r="F88" s="224"/>
      <c r="G88" s="224"/>
      <c r="H88" s="199"/>
      <c r="I88" s="199"/>
      <c r="J88" s="206"/>
      <c r="K88" s="199"/>
    </row>
    <row r="89" spans="1:11">
      <c r="A89" s="206"/>
      <c r="B89" s="224" t="s">
        <v>1424</v>
      </c>
      <c r="C89" s="224"/>
      <c r="D89" s="224"/>
      <c r="E89" s="224"/>
      <c r="F89" s="224"/>
      <c r="G89" s="224"/>
      <c r="H89" s="199"/>
      <c r="I89" s="199"/>
      <c r="J89" s="206"/>
      <c r="K89" s="199"/>
    </row>
    <row r="90" spans="1:11">
      <c r="A90" s="206"/>
      <c r="B90" s="224" t="s">
        <v>1425</v>
      </c>
      <c r="C90" s="224"/>
      <c r="D90" s="224"/>
      <c r="E90" s="224"/>
      <c r="F90" s="224"/>
      <c r="G90" s="224"/>
      <c r="H90" s="199"/>
      <c r="I90" s="199"/>
      <c r="J90" s="206"/>
      <c r="K90" s="199"/>
    </row>
    <row r="91" spans="1:11">
      <c r="A91" s="206"/>
      <c r="B91" s="224" t="s">
        <v>1426</v>
      </c>
      <c r="C91" s="224"/>
      <c r="D91" s="224"/>
      <c r="E91" s="224"/>
      <c r="F91" s="224"/>
      <c r="G91" s="224"/>
      <c r="H91" s="199"/>
      <c r="I91" s="199"/>
      <c r="J91" s="206"/>
      <c r="K91" s="199"/>
    </row>
    <row r="92" spans="1:11">
      <c r="A92" s="206"/>
      <c r="B92" s="224" t="s">
        <v>1427</v>
      </c>
      <c r="C92" s="224"/>
      <c r="D92" s="224"/>
      <c r="E92" s="224"/>
      <c r="F92" s="224"/>
      <c r="G92" s="224"/>
      <c r="H92" s="199"/>
      <c r="I92" s="199"/>
      <c r="J92" s="206"/>
      <c r="K92" s="199"/>
    </row>
    <row r="93" spans="1:11" ht="13.5" thickBot="1">
      <c r="A93" s="206"/>
      <c r="B93" s="224" t="s">
        <v>1428</v>
      </c>
      <c r="C93" s="224"/>
      <c r="D93" s="224"/>
      <c r="E93" s="224"/>
      <c r="F93" s="224"/>
      <c r="G93" s="224"/>
      <c r="H93" s="199"/>
      <c r="I93" s="199"/>
      <c r="J93" s="206"/>
      <c r="K93" s="199"/>
    </row>
    <row r="94" spans="1:11" ht="13.5" thickBot="1">
      <c r="A94" s="206"/>
      <c r="B94" s="338" t="s">
        <v>1429</v>
      </c>
      <c r="C94" s="338"/>
      <c r="D94" s="338"/>
      <c r="E94" s="338"/>
      <c r="F94" s="338"/>
      <c r="G94" s="339"/>
      <c r="H94" s="199"/>
      <c r="I94" s="199"/>
      <c r="J94" s="206"/>
      <c r="K94" s="199"/>
    </row>
    <row r="95" spans="1:11">
      <c r="A95" s="206"/>
      <c r="B95" s="224" t="s">
        <v>1430</v>
      </c>
      <c r="C95" s="224"/>
      <c r="D95" s="224"/>
      <c r="E95" s="224"/>
      <c r="F95" s="224"/>
      <c r="G95" s="224"/>
      <c r="H95" s="199"/>
      <c r="I95" s="199"/>
      <c r="J95" s="206"/>
      <c r="K95" s="199"/>
    </row>
    <row r="96" spans="1:11">
      <c r="A96" s="206"/>
      <c r="B96" s="224" t="s">
        <v>1431</v>
      </c>
      <c r="C96" s="224"/>
      <c r="D96" s="224"/>
      <c r="E96" s="224"/>
      <c r="F96" s="224"/>
      <c r="G96" s="224"/>
      <c r="H96" s="199"/>
      <c r="I96" s="199"/>
      <c r="J96" s="206"/>
      <c r="K96" s="199"/>
    </row>
    <row r="97" spans="1:11">
      <c r="A97" s="206"/>
      <c r="B97" s="224" t="s">
        <v>1432</v>
      </c>
      <c r="C97" s="224"/>
      <c r="D97" s="224"/>
      <c r="E97" s="224"/>
      <c r="F97" s="224"/>
      <c r="G97" s="224"/>
      <c r="H97" s="199"/>
      <c r="I97" s="199"/>
      <c r="J97" s="206"/>
      <c r="K97" s="199"/>
    </row>
    <row r="98" spans="1:11">
      <c r="A98" s="206"/>
      <c r="B98" s="224" t="s">
        <v>1433</v>
      </c>
      <c r="C98" s="224"/>
      <c r="D98" s="224"/>
      <c r="E98" s="224"/>
      <c r="F98" s="224"/>
      <c r="G98" s="224"/>
      <c r="H98" s="199"/>
      <c r="I98" s="199"/>
      <c r="J98" s="206"/>
      <c r="K98" s="199"/>
    </row>
    <row r="99" spans="1:11">
      <c r="A99" s="206"/>
      <c r="B99" s="224" t="s">
        <v>1434</v>
      </c>
      <c r="C99" s="224"/>
      <c r="D99" s="224"/>
      <c r="E99" s="224"/>
      <c r="F99" s="224"/>
      <c r="G99" s="224"/>
      <c r="H99" s="199"/>
      <c r="I99" s="199"/>
      <c r="J99" s="206"/>
      <c r="K99" s="199"/>
    </row>
    <row r="100" spans="1:11">
      <c r="A100" s="206"/>
      <c r="B100" s="224" t="s">
        <v>1435</v>
      </c>
      <c r="C100" s="224"/>
      <c r="D100" s="224"/>
      <c r="E100" s="224"/>
      <c r="F100" s="224"/>
      <c r="G100" s="224"/>
      <c r="H100" s="199"/>
      <c r="I100" s="199"/>
      <c r="J100" s="206"/>
      <c r="K100" s="199"/>
    </row>
    <row r="101" spans="1:11">
      <c r="A101" s="206"/>
      <c r="B101" s="224" t="s">
        <v>1436</v>
      </c>
      <c r="C101" s="224"/>
      <c r="D101" s="224"/>
      <c r="E101" s="224"/>
      <c r="F101" s="224"/>
      <c r="G101" s="224"/>
      <c r="H101" s="199"/>
      <c r="I101" s="199"/>
      <c r="J101" s="206"/>
      <c r="K101" s="199"/>
    </row>
    <row r="102" spans="1:11">
      <c r="A102" s="206"/>
      <c r="B102" s="224" t="s">
        <v>1437</v>
      </c>
      <c r="C102" s="224"/>
      <c r="D102" s="224"/>
      <c r="E102" s="224"/>
      <c r="F102" s="224"/>
      <c r="G102" s="224"/>
      <c r="H102" s="199"/>
      <c r="I102" s="199"/>
      <c r="J102" s="206"/>
      <c r="K102" s="199"/>
    </row>
    <row r="103" spans="1:11">
      <c r="A103" s="206"/>
      <c r="B103" s="224" t="s">
        <v>1438</v>
      </c>
      <c r="C103" s="224"/>
      <c r="D103" s="224"/>
      <c r="E103" s="224"/>
      <c r="F103" s="224"/>
      <c r="G103" s="224"/>
      <c r="H103" s="199"/>
      <c r="I103" s="199"/>
      <c r="J103" s="206"/>
      <c r="K103" s="199"/>
    </row>
    <row r="104" spans="1:11">
      <c r="A104" s="206"/>
      <c r="B104" s="224" t="s">
        <v>1439</v>
      </c>
      <c r="C104" s="224"/>
      <c r="D104" s="224"/>
      <c r="E104" s="224"/>
      <c r="F104" s="224"/>
      <c r="G104" s="224"/>
      <c r="H104" s="199"/>
      <c r="I104" s="199"/>
      <c r="J104" s="206"/>
      <c r="K104" s="199"/>
    </row>
    <row r="105" spans="1:11">
      <c r="A105" s="206"/>
      <c r="B105" s="224" t="s">
        <v>1440</v>
      </c>
      <c r="C105" s="224"/>
      <c r="D105" s="224"/>
      <c r="E105" s="224"/>
      <c r="F105" s="224"/>
      <c r="G105" s="224"/>
      <c r="H105" s="199"/>
      <c r="I105" s="199"/>
      <c r="J105" s="206"/>
      <c r="K105" s="199"/>
    </row>
    <row r="106" spans="1:11">
      <c r="A106" s="206"/>
      <c r="B106" s="224" t="s">
        <v>1441</v>
      </c>
      <c r="C106" s="224"/>
      <c r="D106" s="224"/>
      <c r="E106" s="224"/>
      <c r="F106" s="224"/>
      <c r="G106" s="224"/>
      <c r="H106" s="199"/>
      <c r="I106" s="199"/>
      <c r="J106" s="206"/>
      <c r="K106" s="199"/>
    </row>
    <row r="107" spans="1:11">
      <c r="A107" s="206"/>
      <c r="B107" s="224" t="s">
        <v>1442</v>
      </c>
      <c r="C107" s="224"/>
      <c r="D107" s="224"/>
      <c r="E107" s="224"/>
      <c r="F107" s="224"/>
      <c r="G107" s="224"/>
      <c r="H107" s="199"/>
      <c r="I107" s="199"/>
      <c r="J107" s="206"/>
      <c r="K107" s="199"/>
    </row>
    <row r="108" spans="1:11">
      <c r="A108" s="206"/>
      <c r="B108" s="224" t="s">
        <v>1443</v>
      </c>
      <c r="C108" s="224"/>
      <c r="D108" s="224"/>
      <c r="E108" s="224"/>
      <c r="F108" s="224"/>
      <c r="G108" s="224"/>
      <c r="H108" s="199"/>
      <c r="I108" s="199"/>
      <c r="J108" s="206"/>
      <c r="K108" s="199"/>
    </row>
    <row r="109" spans="1:11">
      <c r="A109" s="206"/>
      <c r="B109" s="224" t="s">
        <v>1444</v>
      </c>
      <c r="C109" s="224"/>
      <c r="D109" s="224"/>
      <c r="E109" s="224"/>
      <c r="F109" s="224"/>
      <c r="G109" s="224"/>
      <c r="H109" s="199"/>
      <c r="I109" s="199"/>
      <c r="J109" s="206"/>
      <c r="K109" s="199"/>
    </row>
    <row r="110" spans="1:11">
      <c r="A110" s="206"/>
      <c r="B110" s="224" t="s">
        <v>1445</v>
      </c>
      <c r="C110" s="224"/>
      <c r="D110" s="224"/>
      <c r="E110" s="224"/>
      <c r="F110" s="224"/>
      <c r="G110" s="224"/>
      <c r="H110" s="199"/>
      <c r="I110" s="199"/>
      <c r="J110" s="206"/>
      <c r="K110" s="199"/>
    </row>
    <row r="111" spans="1:11">
      <c r="A111" s="206"/>
      <c r="B111" s="224" t="s">
        <v>1446</v>
      </c>
      <c r="C111" s="224"/>
      <c r="D111" s="224"/>
      <c r="E111" s="224"/>
      <c r="F111" s="224"/>
      <c r="G111" s="224"/>
      <c r="H111" s="199"/>
      <c r="I111" s="199"/>
      <c r="J111" s="206"/>
      <c r="K111" s="199"/>
    </row>
    <row r="112" spans="1:11">
      <c r="A112" s="206"/>
      <c r="B112" s="224" t="s">
        <v>1447</v>
      </c>
      <c r="C112" s="224"/>
      <c r="D112" s="224"/>
      <c r="E112" s="224"/>
      <c r="F112" s="224"/>
      <c r="G112" s="224"/>
      <c r="H112" s="199"/>
      <c r="I112" s="199"/>
      <c r="J112" s="206"/>
      <c r="K112" s="199"/>
    </row>
    <row r="113" spans="1:11">
      <c r="A113" s="206"/>
      <c r="B113" s="224" t="s">
        <v>1448</v>
      </c>
      <c r="C113" s="224"/>
      <c r="D113" s="224"/>
      <c r="E113" s="224"/>
      <c r="F113" s="224"/>
      <c r="G113" s="224"/>
      <c r="H113" s="199"/>
      <c r="I113" s="199"/>
      <c r="J113" s="206"/>
      <c r="K113" s="199"/>
    </row>
    <row r="114" spans="1:11">
      <c r="A114" s="206"/>
      <c r="B114" s="224" t="s">
        <v>1449</v>
      </c>
      <c r="C114" s="224"/>
      <c r="D114" s="224"/>
      <c r="E114" s="224"/>
      <c r="F114" s="224"/>
      <c r="G114" s="224"/>
      <c r="H114" s="199"/>
      <c r="I114" s="199"/>
      <c r="J114" s="206"/>
      <c r="K114" s="199"/>
    </row>
    <row r="115" spans="1:11">
      <c r="A115" s="206"/>
      <c r="B115" s="224" t="s">
        <v>1450</v>
      </c>
      <c r="C115" s="224"/>
      <c r="D115" s="224"/>
      <c r="E115" s="224"/>
      <c r="F115" s="224"/>
      <c r="G115" s="224"/>
      <c r="H115" s="199"/>
      <c r="I115" s="199"/>
      <c r="J115" s="206"/>
      <c r="K115" s="199"/>
    </row>
    <row r="116" spans="1:11">
      <c r="A116" s="206"/>
      <c r="B116" s="224" t="s">
        <v>1451</v>
      </c>
      <c r="C116" s="224"/>
      <c r="D116" s="224"/>
      <c r="E116" s="224"/>
      <c r="F116" s="224"/>
      <c r="G116" s="224"/>
      <c r="H116" s="199"/>
      <c r="I116" s="199"/>
      <c r="J116" s="206"/>
      <c r="K116" s="199"/>
    </row>
    <row r="117" spans="1:11">
      <c r="A117" s="206"/>
      <c r="B117" s="224" t="s">
        <v>1452</v>
      </c>
      <c r="C117" s="224"/>
      <c r="D117" s="224"/>
      <c r="E117" s="224"/>
      <c r="F117" s="224"/>
      <c r="G117" s="224"/>
      <c r="H117" s="199"/>
      <c r="I117" s="199"/>
      <c r="J117" s="206"/>
      <c r="K117" s="199"/>
    </row>
    <row r="118" spans="1:11">
      <c r="A118" s="206"/>
      <c r="B118" s="224" t="s">
        <v>1453</v>
      </c>
      <c r="C118" s="224"/>
      <c r="D118" s="224"/>
      <c r="E118" s="224"/>
      <c r="F118" s="224"/>
      <c r="G118" s="224"/>
      <c r="H118" s="199"/>
      <c r="I118" s="199"/>
      <c r="J118" s="206"/>
      <c r="K118" s="199"/>
    </row>
    <row r="119" spans="1:11">
      <c r="A119" s="206"/>
      <c r="B119" s="224" t="s">
        <v>1454</v>
      </c>
      <c r="C119" s="224"/>
      <c r="D119" s="224"/>
      <c r="E119" s="224"/>
      <c r="F119" s="224"/>
      <c r="G119" s="224"/>
      <c r="H119" s="199"/>
      <c r="I119" s="199"/>
      <c r="J119" s="206"/>
      <c r="K119" s="199"/>
    </row>
    <row r="120" spans="1:11">
      <c r="A120" s="206"/>
      <c r="B120" s="224" t="s">
        <v>1455</v>
      </c>
      <c r="C120" s="224"/>
      <c r="D120" s="224"/>
      <c r="E120" s="224"/>
      <c r="F120" s="224"/>
      <c r="G120" s="224"/>
      <c r="H120" s="199"/>
      <c r="I120" s="199"/>
      <c r="J120" s="206"/>
      <c r="K120" s="199"/>
    </row>
    <row r="121" spans="1:11" ht="13.5" thickBot="1">
      <c r="A121" s="206"/>
      <c r="B121" s="224" t="s">
        <v>1456</v>
      </c>
      <c r="C121" s="224"/>
      <c r="D121" s="224"/>
      <c r="E121" s="224"/>
      <c r="F121" s="224"/>
      <c r="G121" s="224"/>
      <c r="H121" s="199"/>
      <c r="I121" s="199"/>
      <c r="J121" s="206"/>
      <c r="K121" s="199"/>
    </row>
    <row r="122" spans="1:11" ht="13.5" thickBot="1">
      <c r="A122" s="206"/>
      <c r="B122" s="340" t="s">
        <v>1457</v>
      </c>
      <c r="C122" s="340"/>
      <c r="D122" s="340"/>
      <c r="E122" s="340"/>
      <c r="F122" s="341"/>
      <c r="G122" s="224"/>
      <c r="H122" s="199"/>
      <c r="I122" s="199"/>
      <c r="J122" s="206"/>
      <c r="K122" s="199"/>
    </row>
    <row r="123" spans="1:11">
      <c r="A123" s="206"/>
      <c r="B123" s="224" t="s">
        <v>1458</v>
      </c>
      <c r="C123" s="224"/>
      <c r="D123" s="224"/>
      <c r="E123" s="224"/>
      <c r="F123" s="224"/>
      <c r="G123" s="224"/>
      <c r="H123" s="199"/>
      <c r="I123" s="199"/>
      <c r="J123" s="206"/>
      <c r="K123" s="199"/>
    </row>
    <row r="124" spans="1:11">
      <c r="A124" s="206"/>
      <c r="B124" s="224" t="s">
        <v>1459</v>
      </c>
      <c r="C124" s="224"/>
      <c r="D124" s="224"/>
      <c r="E124" s="224"/>
      <c r="F124" s="224"/>
      <c r="G124" s="224"/>
      <c r="H124" s="199"/>
      <c r="I124" s="199"/>
      <c r="J124" s="206"/>
      <c r="K124" s="199"/>
    </row>
    <row r="125" spans="1:11">
      <c r="A125" s="206"/>
      <c r="B125" s="224" t="s">
        <v>1460</v>
      </c>
      <c r="C125" s="224"/>
      <c r="D125" s="224"/>
      <c r="E125" s="224"/>
      <c r="F125" s="224"/>
      <c r="G125" s="224"/>
      <c r="H125" s="199"/>
      <c r="I125" s="199"/>
      <c r="J125" s="206"/>
      <c r="K125" s="199"/>
    </row>
    <row r="126" spans="1:11">
      <c r="A126" s="206"/>
      <c r="B126" s="224" t="s">
        <v>1461</v>
      </c>
      <c r="C126" s="224"/>
      <c r="D126" s="224"/>
      <c r="E126" s="224"/>
      <c r="F126" s="224"/>
      <c r="G126" s="224"/>
      <c r="H126" s="199"/>
      <c r="I126" s="199"/>
      <c r="J126" s="206"/>
      <c r="K126" s="199"/>
    </row>
    <row r="127" spans="1:11">
      <c r="A127" s="206"/>
      <c r="B127" s="224" t="s">
        <v>1462</v>
      </c>
      <c r="C127" s="224"/>
      <c r="D127" s="224"/>
      <c r="E127" s="224"/>
      <c r="F127" s="224"/>
      <c r="G127" s="224"/>
      <c r="H127" s="199"/>
      <c r="I127" s="199"/>
      <c r="J127" s="206"/>
      <c r="K127" s="199"/>
    </row>
    <row r="128" spans="1:11">
      <c r="A128" s="206"/>
      <c r="B128" s="224" t="s">
        <v>1463</v>
      </c>
      <c r="C128" s="224"/>
      <c r="D128" s="224"/>
      <c r="E128" s="224"/>
      <c r="F128" s="224"/>
      <c r="G128" s="224"/>
      <c r="H128" s="199"/>
      <c r="I128" s="199"/>
      <c r="J128" s="206"/>
      <c r="K128" s="199"/>
    </row>
    <row r="129" spans="1:11">
      <c r="A129" s="206"/>
      <c r="B129" s="224" t="s">
        <v>1464</v>
      </c>
      <c r="C129" s="224"/>
      <c r="D129" s="224"/>
      <c r="E129" s="224"/>
      <c r="F129" s="224"/>
      <c r="G129" s="224"/>
      <c r="H129" s="199"/>
      <c r="I129" s="199"/>
      <c r="J129" s="206"/>
      <c r="K129" s="199"/>
    </row>
    <row r="130" spans="1:11">
      <c r="A130" s="206"/>
      <c r="B130" s="224" t="s">
        <v>1465</v>
      </c>
      <c r="C130" s="224"/>
      <c r="D130" s="224"/>
      <c r="E130" s="224"/>
      <c r="F130" s="224"/>
      <c r="G130" s="224"/>
      <c r="H130" s="199"/>
      <c r="I130" s="199"/>
      <c r="J130" s="206"/>
      <c r="K130" s="199"/>
    </row>
    <row r="131" spans="1:11">
      <c r="A131" s="206"/>
      <c r="B131" s="224" t="s">
        <v>1466</v>
      </c>
      <c r="C131" s="224"/>
      <c r="D131" s="224"/>
      <c r="E131" s="224"/>
      <c r="F131" s="224"/>
      <c r="G131" s="224"/>
      <c r="H131" s="199"/>
      <c r="I131" s="199"/>
      <c r="J131" s="206"/>
      <c r="K131" s="199"/>
    </row>
    <row r="132" spans="1:11">
      <c r="A132" s="206"/>
      <c r="B132" s="224" t="s">
        <v>1467</v>
      </c>
      <c r="C132" s="224"/>
      <c r="D132" s="224"/>
      <c r="E132" s="224"/>
      <c r="F132" s="224"/>
      <c r="G132" s="224"/>
      <c r="H132" s="199"/>
      <c r="I132" s="199"/>
      <c r="J132" s="206"/>
      <c r="K132" s="199"/>
    </row>
    <row r="133" spans="1:11">
      <c r="A133" s="206"/>
      <c r="B133" s="224" t="s">
        <v>1468</v>
      </c>
      <c r="C133" s="224"/>
      <c r="D133" s="224"/>
      <c r="E133" s="224"/>
      <c r="F133" s="224"/>
      <c r="G133" s="224"/>
      <c r="H133" s="199"/>
      <c r="I133" s="199"/>
      <c r="J133" s="206"/>
      <c r="K133" s="199"/>
    </row>
    <row r="134" spans="1:11">
      <c r="A134" s="206"/>
      <c r="B134" s="224" t="s">
        <v>1469</v>
      </c>
      <c r="C134" s="224"/>
      <c r="D134" s="224"/>
      <c r="E134" s="224"/>
      <c r="F134" s="224"/>
      <c r="G134" s="224"/>
      <c r="H134" s="199"/>
      <c r="I134" s="199"/>
      <c r="J134" s="206"/>
      <c r="K134" s="199"/>
    </row>
    <row r="135" spans="1:11">
      <c r="A135" s="206"/>
      <c r="B135" s="224" t="s">
        <v>1470</v>
      </c>
      <c r="C135" s="224"/>
      <c r="D135" s="224"/>
      <c r="E135" s="224"/>
      <c r="F135" s="224"/>
      <c r="G135" s="224"/>
      <c r="H135" s="199"/>
      <c r="I135" s="199"/>
      <c r="J135" s="206"/>
      <c r="K135" s="199"/>
    </row>
    <row r="136" spans="1:11" ht="13.5" thickBot="1">
      <c r="A136" s="206"/>
      <c r="B136" s="224" t="s">
        <v>1471</v>
      </c>
      <c r="C136" s="224"/>
      <c r="D136" s="224"/>
      <c r="E136" s="224"/>
      <c r="F136" s="224"/>
      <c r="G136" s="224"/>
      <c r="H136" s="199"/>
      <c r="I136" s="199"/>
      <c r="J136" s="206"/>
      <c r="K136" s="199"/>
    </row>
    <row r="137" spans="1:11" ht="13.5" thickBot="1">
      <c r="A137" s="206"/>
      <c r="B137" s="340" t="s">
        <v>1472</v>
      </c>
      <c r="C137" s="340"/>
      <c r="D137" s="340"/>
      <c r="E137" s="340"/>
      <c r="F137" s="341"/>
      <c r="G137" s="224"/>
      <c r="H137" s="199"/>
      <c r="I137" s="199"/>
      <c r="J137" s="206"/>
      <c r="K137" s="199"/>
    </row>
    <row r="138" spans="1:11">
      <c r="A138" s="206"/>
      <c r="B138" s="224" t="s">
        <v>1473</v>
      </c>
      <c r="C138" s="224"/>
      <c r="D138" s="224"/>
      <c r="E138" s="224"/>
      <c r="F138" s="224"/>
      <c r="G138" s="224"/>
      <c r="H138" s="199"/>
      <c r="I138" s="199"/>
      <c r="J138" s="206"/>
      <c r="K138" s="199"/>
    </row>
    <row r="139" spans="1:11">
      <c r="A139" s="206"/>
      <c r="B139" s="224" t="s">
        <v>1474</v>
      </c>
      <c r="C139" s="224"/>
      <c r="D139" s="224"/>
      <c r="E139" s="224"/>
      <c r="F139" s="224"/>
      <c r="G139" s="224"/>
      <c r="H139" s="199"/>
      <c r="I139" s="199"/>
      <c r="J139" s="206"/>
      <c r="K139" s="199"/>
    </row>
    <row r="140" spans="1:11">
      <c r="A140" s="206"/>
      <c r="B140" s="224" t="s">
        <v>1475</v>
      </c>
      <c r="C140" s="224"/>
      <c r="D140" s="224"/>
      <c r="E140" s="224"/>
      <c r="F140" s="224"/>
      <c r="G140" s="224"/>
      <c r="H140" s="199"/>
      <c r="I140" s="199"/>
      <c r="J140" s="206"/>
      <c r="K140" s="199"/>
    </row>
    <row r="141" spans="1:11">
      <c r="A141" s="206"/>
      <c r="B141" s="224" t="s">
        <v>1476</v>
      </c>
      <c r="C141" s="224"/>
      <c r="D141" s="224"/>
      <c r="E141" s="224"/>
      <c r="F141" s="224"/>
      <c r="G141" s="224"/>
      <c r="H141" s="199"/>
      <c r="I141" s="199"/>
      <c r="J141" s="206"/>
      <c r="K141" s="199"/>
    </row>
    <row r="142" spans="1:11">
      <c r="A142" s="206"/>
      <c r="B142" s="224" t="s">
        <v>1477</v>
      </c>
      <c r="C142" s="224"/>
      <c r="D142" s="224"/>
      <c r="E142" s="224"/>
      <c r="F142" s="224"/>
      <c r="G142" s="224"/>
      <c r="H142" s="199"/>
      <c r="I142" s="199"/>
      <c r="J142" s="206"/>
      <c r="K142" s="199"/>
    </row>
    <row r="143" spans="1:11">
      <c r="A143" s="206"/>
      <c r="B143" s="224" t="s">
        <v>1478</v>
      </c>
      <c r="C143" s="224"/>
      <c r="D143" s="224"/>
      <c r="E143" s="224"/>
      <c r="F143" s="224"/>
      <c r="G143" s="224"/>
      <c r="H143" s="199"/>
      <c r="I143" s="199"/>
      <c r="J143" s="206"/>
      <c r="K143" s="199"/>
    </row>
    <row r="144" spans="1:11">
      <c r="A144" s="206"/>
      <c r="B144" s="224" t="s">
        <v>1479</v>
      </c>
      <c r="C144" s="224"/>
      <c r="D144" s="224"/>
      <c r="E144" s="224"/>
      <c r="F144" s="224"/>
      <c r="G144" s="224"/>
      <c r="H144" s="199"/>
      <c r="I144" s="199"/>
      <c r="J144" s="206"/>
      <c r="K144" s="199"/>
    </row>
    <row r="145" spans="1:11">
      <c r="A145" s="206"/>
      <c r="B145" s="224" t="s">
        <v>1480</v>
      </c>
      <c r="C145" s="224"/>
      <c r="D145" s="224"/>
      <c r="E145" s="224"/>
      <c r="F145" s="224"/>
      <c r="G145" s="224"/>
      <c r="H145" s="199"/>
      <c r="I145" s="199"/>
      <c r="J145" s="206"/>
      <c r="K145" s="199"/>
    </row>
    <row r="146" spans="1:11">
      <c r="A146" s="206"/>
      <c r="B146" s="224" t="s">
        <v>1481</v>
      </c>
      <c r="C146" s="224"/>
      <c r="D146" s="224"/>
      <c r="E146" s="224"/>
      <c r="F146" s="224"/>
      <c r="G146" s="224"/>
      <c r="H146" s="199"/>
      <c r="I146" s="199"/>
      <c r="J146" s="206"/>
      <c r="K146" s="199"/>
    </row>
    <row r="147" spans="1:11" ht="13.5" thickBot="1">
      <c r="A147" s="206"/>
      <c r="B147" s="224" t="s">
        <v>1482</v>
      </c>
      <c r="C147" s="224"/>
      <c r="D147" s="224"/>
      <c r="E147" s="224"/>
      <c r="F147" s="224"/>
      <c r="G147" s="224"/>
      <c r="H147" s="199"/>
      <c r="I147" s="199"/>
      <c r="J147" s="206"/>
      <c r="K147" s="199"/>
    </row>
    <row r="148" spans="1:11" ht="13.5" thickBot="1">
      <c r="A148" s="206"/>
      <c r="B148" s="340" t="s">
        <v>1483</v>
      </c>
      <c r="C148" s="340"/>
      <c r="D148" s="340"/>
      <c r="E148" s="340"/>
      <c r="F148" s="340"/>
      <c r="G148" s="341"/>
      <c r="H148" s="199"/>
      <c r="I148" s="199"/>
      <c r="J148" s="206"/>
      <c r="K148" s="199"/>
    </row>
    <row r="149" spans="1:11">
      <c r="A149" s="206"/>
      <c r="B149" s="224" t="s">
        <v>1484</v>
      </c>
      <c r="C149" s="224"/>
      <c r="D149" s="224"/>
      <c r="E149" s="224"/>
      <c r="F149" s="224"/>
      <c r="G149" s="224"/>
      <c r="H149" s="199"/>
      <c r="I149" s="199"/>
      <c r="J149" s="206"/>
      <c r="K149" s="199"/>
    </row>
    <row r="150" spans="1:11" ht="13.5" thickBot="1">
      <c r="A150" s="206"/>
      <c r="B150" s="224" t="s">
        <v>1485</v>
      </c>
      <c r="C150" s="224"/>
      <c r="D150" s="224"/>
      <c r="E150" s="224"/>
      <c r="F150" s="224"/>
      <c r="G150" s="224"/>
      <c r="H150" s="199"/>
      <c r="I150" s="199"/>
      <c r="J150" s="206"/>
      <c r="K150" s="199"/>
    </row>
    <row r="151" spans="1:11" ht="13.5" thickBot="1">
      <c r="A151" s="206"/>
      <c r="B151" s="338" t="s">
        <v>1486</v>
      </c>
      <c r="C151" s="338"/>
      <c r="D151" s="339"/>
      <c r="E151" s="199"/>
      <c r="F151" s="199"/>
      <c r="G151" s="199"/>
      <c r="H151" s="199"/>
      <c r="I151" s="199"/>
      <c r="J151" s="206"/>
      <c r="K151" s="199"/>
    </row>
    <row r="152" spans="1:11">
      <c r="A152" s="206"/>
      <c r="B152" s="224" t="s">
        <v>1487</v>
      </c>
      <c r="C152" s="224"/>
      <c r="D152" s="224"/>
      <c r="E152" s="224"/>
      <c r="F152" s="224"/>
      <c r="G152" s="199"/>
      <c r="H152" s="199"/>
      <c r="I152" s="199"/>
      <c r="J152" s="206"/>
      <c r="K152" s="199"/>
    </row>
    <row r="153" spans="1:11">
      <c r="A153" s="206"/>
      <c r="B153" s="224" t="s">
        <v>1488</v>
      </c>
      <c r="C153" s="224"/>
      <c r="D153" s="224"/>
      <c r="E153" s="224"/>
      <c r="F153" s="224"/>
      <c r="G153" s="199"/>
      <c r="H153" s="199"/>
      <c r="I153" s="199"/>
      <c r="J153" s="206"/>
      <c r="K153" s="199"/>
    </row>
    <row r="154" spans="1:11">
      <c r="A154" s="206"/>
      <c r="B154" s="224" t="s">
        <v>1489</v>
      </c>
      <c r="C154" s="224"/>
      <c r="D154" s="224"/>
      <c r="E154" s="224"/>
      <c r="F154" s="224"/>
      <c r="G154" s="199"/>
      <c r="H154" s="199"/>
      <c r="I154" s="199"/>
      <c r="J154" s="206"/>
      <c r="K154" s="199"/>
    </row>
    <row r="155" spans="1:11">
      <c r="A155" s="206"/>
      <c r="B155" s="224" t="s">
        <v>1490</v>
      </c>
      <c r="C155" s="224"/>
      <c r="D155" s="224"/>
      <c r="E155" s="224"/>
      <c r="F155" s="224"/>
      <c r="G155" s="199"/>
      <c r="H155" s="199"/>
      <c r="I155" s="199"/>
      <c r="J155" s="206"/>
      <c r="K155" s="199"/>
    </row>
    <row r="156" spans="1:11">
      <c r="A156" s="206"/>
      <c r="B156" s="224" t="s">
        <v>1491</v>
      </c>
      <c r="C156" s="224"/>
      <c r="D156" s="224"/>
      <c r="E156" s="224"/>
      <c r="F156" s="224"/>
      <c r="G156" s="199"/>
      <c r="H156" s="199"/>
      <c r="I156" s="199"/>
      <c r="J156" s="206"/>
      <c r="K156" s="199"/>
    </row>
    <row r="157" spans="1:11">
      <c r="A157" s="206"/>
      <c r="B157" s="224" t="s">
        <v>1492</v>
      </c>
      <c r="C157" s="224"/>
      <c r="D157" s="224"/>
      <c r="E157" s="224"/>
      <c r="F157" s="224"/>
      <c r="G157" s="199"/>
      <c r="H157" s="199"/>
      <c r="I157" s="199"/>
      <c r="J157" s="206"/>
      <c r="K157" s="199"/>
    </row>
    <row r="158" spans="1:11">
      <c r="A158" s="206"/>
      <c r="B158" s="224" t="s">
        <v>1493</v>
      </c>
      <c r="C158" s="224"/>
      <c r="D158" s="224"/>
      <c r="E158" s="224"/>
      <c r="F158" s="224"/>
      <c r="G158" s="199"/>
      <c r="H158" s="199"/>
      <c r="I158" s="199"/>
      <c r="J158" s="206"/>
      <c r="K158" s="199"/>
    </row>
    <row r="159" spans="1:11">
      <c r="A159" s="206"/>
      <c r="B159" s="224" t="s">
        <v>1494</v>
      </c>
      <c r="C159" s="224"/>
      <c r="D159" s="224"/>
      <c r="E159" s="224"/>
      <c r="F159" s="224"/>
      <c r="G159" s="199"/>
      <c r="H159" s="199"/>
      <c r="I159" s="199"/>
      <c r="J159" s="206"/>
      <c r="K159" s="199"/>
    </row>
    <row r="160" spans="1:11">
      <c r="A160" s="206"/>
      <c r="B160" s="224" t="s">
        <v>1495</v>
      </c>
      <c r="C160" s="224"/>
      <c r="D160" s="224"/>
      <c r="E160" s="224"/>
      <c r="F160" s="224"/>
      <c r="G160" s="199"/>
      <c r="H160" s="199"/>
      <c r="I160" s="199"/>
      <c r="J160" s="206"/>
      <c r="K160" s="199"/>
    </row>
    <row r="161" spans="1:11">
      <c r="A161" s="206"/>
      <c r="B161" s="224" t="s">
        <v>1496</v>
      </c>
      <c r="C161" s="224"/>
      <c r="D161" s="224"/>
      <c r="E161" s="224"/>
      <c r="F161" s="224"/>
      <c r="G161" s="199"/>
      <c r="H161" s="199"/>
      <c r="I161" s="199"/>
      <c r="J161" s="206"/>
      <c r="K161" s="199"/>
    </row>
    <row r="162" spans="1:11">
      <c r="A162" s="206"/>
      <c r="B162" s="224" t="s">
        <v>1497</v>
      </c>
      <c r="C162" s="224"/>
      <c r="D162" s="224"/>
      <c r="E162" s="224"/>
      <c r="F162" s="224"/>
      <c r="G162" s="199"/>
      <c r="H162" s="199"/>
      <c r="I162" s="199"/>
      <c r="J162" s="206"/>
      <c r="K162" s="199"/>
    </row>
    <row r="163" spans="1:11">
      <c r="A163" s="206"/>
      <c r="B163" s="224" t="s">
        <v>1498</v>
      </c>
      <c r="C163" s="224"/>
      <c r="D163" s="224"/>
      <c r="E163" s="224"/>
      <c r="F163" s="224"/>
      <c r="G163" s="199"/>
      <c r="H163" s="199"/>
      <c r="I163" s="199"/>
      <c r="J163" s="206"/>
      <c r="K163" s="199"/>
    </row>
    <row r="164" spans="1:11">
      <c r="A164" s="206"/>
      <c r="B164" s="224" t="s">
        <v>1499</v>
      </c>
      <c r="C164" s="224"/>
      <c r="D164" s="224"/>
      <c r="E164" s="224"/>
      <c r="F164" s="224"/>
      <c r="G164" s="199"/>
      <c r="H164" s="199"/>
      <c r="I164" s="199"/>
      <c r="J164" s="206"/>
      <c r="K164" s="199"/>
    </row>
    <row r="165" spans="1:11">
      <c r="A165" s="206"/>
      <c r="B165" s="224" t="s">
        <v>1500</v>
      </c>
      <c r="C165" s="224"/>
      <c r="D165" s="224"/>
      <c r="E165" s="224"/>
      <c r="F165" s="224"/>
      <c r="G165" s="199"/>
      <c r="H165" s="199"/>
      <c r="I165" s="199"/>
      <c r="J165" s="206"/>
      <c r="K165" s="199"/>
    </row>
    <row r="166" spans="1:11">
      <c r="A166" s="206"/>
      <c r="B166" s="224" t="s">
        <v>1501</v>
      </c>
      <c r="C166" s="224"/>
      <c r="D166" s="224"/>
      <c r="E166" s="224"/>
      <c r="F166" s="224"/>
      <c r="G166" s="199"/>
      <c r="H166" s="199"/>
      <c r="I166" s="199"/>
      <c r="J166" s="206"/>
      <c r="K166" s="199"/>
    </row>
    <row r="167" spans="1:11">
      <c r="A167" s="206"/>
      <c r="B167" s="224" t="s">
        <v>1502</v>
      </c>
      <c r="C167" s="224"/>
      <c r="D167" s="224"/>
      <c r="E167" s="224"/>
      <c r="F167" s="224"/>
      <c r="G167" s="199"/>
      <c r="H167" s="199"/>
      <c r="I167" s="199"/>
      <c r="J167" s="206"/>
      <c r="K167" s="199"/>
    </row>
    <row r="168" spans="1:11">
      <c r="A168" s="206"/>
      <c r="B168" s="224" t="s">
        <v>1503</v>
      </c>
      <c r="C168" s="224"/>
      <c r="D168" s="224"/>
      <c r="E168" s="224"/>
      <c r="F168" s="224"/>
      <c r="G168" s="199"/>
      <c r="H168" s="199"/>
      <c r="I168" s="199"/>
      <c r="J168" s="206"/>
      <c r="K168" s="199"/>
    </row>
    <row r="169" spans="1:11">
      <c r="A169" s="206"/>
      <c r="B169" s="224" t="s">
        <v>1529</v>
      </c>
      <c r="C169" s="224"/>
      <c r="D169" s="224"/>
      <c r="E169" s="224"/>
      <c r="F169" s="224"/>
      <c r="G169" s="199"/>
      <c r="H169" s="199"/>
      <c r="I169" s="199"/>
      <c r="J169" s="206"/>
      <c r="K169" s="199"/>
    </row>
    <row r="170" spans="1:11">
      <c r="A170" s="206"/>
      <c r="B170" s="224" t="s">
        <v>1530</v>
      </c>
      <c r="C170" s="224"/>
      <c r="D170" s="224"/>
      <c r="E170" s="224"/>
      <c r="F170" s="224"/>
      <c r="G170" s="199"/>
      <c r="H170" s="199"/>
      <c r="I170" s="199"/>
      <c r="J170" s="206"/>
      <c r="K170" s="199"/>
    </row>
    <row r="171" spans="1:11">
      <c r="A171" s="206"/>
      <c r="B171" s="224" t="s">
        <v>1531</v>
      </c>
      <c r="C171" s="224"/>
      <c r="D171" s="224"/>
      <c r="E171" s="224"/>
      <c r="F171" s="224"/>
      <c r="G171" s="199"/>
      <c r="H171" s="199"/>
      <c r="I171" s="199"/>
      <c r="J171" s="206"/>
      <c r="K171" s="199"/>
    </row>
    <row r="172" spans="1:11">
      <c r="A172" s="206"/>
      <c r="B172" s="224" t="s">
        <v>1532</v>
      </c>
      <c r="C172" s="224"/>
      <c r="D172" s="224"/>
      <c r="E172" s="224"/>
      <c r="F172" s="224"/>
      <c r="G172" s="199"/>
      <c r="H172" s="199"/>
      <c r="I172" s="199"/>
      <c r="J172" s="206"/>
      <c r="K172" s="199"/>
    </row>
    <row r="173" spans="1:11">
      <c r="A173" s="206"/>
      <c r="B173" s="224" t="s">
        <v>1533</v>
      </c>
      <c r="C173" s="224"/>
      <c r="D173" s="224"/>
      <c r="E173" s="224"/>
      <c r="F173" s="224"/>
      <c r="G173" s="199"/>
      <c r="H173" s="199"/>
      <c r="I173" s="199"/>
      <c r="J173" s="206"/>
      <c r="K173" s="199"/>
    </row>
    <row r="174" spans="1:11">
      <c r="A174" s="206"/>
      <c r="B174" s="224" t="s">
        <v>1534</v>
      </c>
      <c r="C174" s="224"/>
      <c r="D174" s="224"/>
      <c r="E174" s="224"/>
      <c r="F174" s="224"/>
      <c r="G174" s="199"/>
      <c r="H174" s="199"/>
      <c r="I174" s="199"/>
      <c r="J174" s="206"/>
      <c r="K174" s="199"/>
    </row>
    <row r="175" spans="1:11" ht="13.5" thickBot="1">
      <c r="A175" s="206"/>
      <c r="B175" s="224" t="s">
        <v>1535</v>
      </c>
      <c r="C175" s="224"/>
      <c r="D175" s="224"/>
      <c r="E175" s="224"/>
      <c r="F175" s="224"/>
      <c r="G175" s="199"/>
      <c r="H175" s="199"/>
      <c r="I175" s="199"/>
      <c r="J175" s="206"/>
      <c r="K175" s="199"/>
    </row>
    <row r="176" spans="1:11" ht="13.5" thickBot="1">
      <c r="A176" s="206"/>
      <c r="B176" s="338" t="s">
        <v>1536</v>
      </c>
      <c r="C176" s="338"/>
      <c r="D176" s="338"/>
      <c r="E176" s="338"/>
      <c r="F176" s="339"/>
      <c r="G176" s="199"/>
      <c r="H176" s="199"/>
      <c r="I176" s="199"/>
      <c r="J176" s="206"/>
      <c r="K176" s="199"/>
    </row>
    <row r="177" spans="1:11">
      <c r="A177" s="206"/>
      <c r="B177" s="224" t="s">
        <v>1537</v>
      </c>
      <c r="C177" s="224"/>
      <c r="D177" s="224"/>
      <c r="E177" s="224"/>
      <c r="F177" s="224"/>
      <c r="G177" s="199"/>
      <c r="H177" s="199"/>
      <c r="I177" s="199"/>
      <c r="J177" s="206"/>
      <c r="K177" s="199"/>
    </row>
    <row r="178" spans="1:11">
      <c r="A178" s="206"/>
      <c r="B178" s="224" t="s">
        <v>1538</v>
      </c>
      <c r="C178" s="224"/>
      <c r="D178" s="224"/>
      <c r="E178" s="224"/>
      <c r="F178" s="224"/>
      <c r="G178" s="199"/>
      <c r="H178" s="199"/>
      <c r="I178" s="199"/>
      <c r="J178" s="206"/>
      <c r="K178" s="199"/>
    </row>
    <row r="179" spans="1:11">
      <c r="A179" s="206"/>
      <c r="B179" s="224" t="s">
        <v>1539</v>
      </c>
      <c r="C179" s="224"/>
      <c r="D179" s="224"/>
      <c r="E179" s="224"/>
      <c r="F179" s="224"/>
      <c r="G179" s="199"/>
      <c r="H179" s="199"/>
      <c r="I179" s="199"/>
      <c r="J179" s="206"/>
      <c r="K179" s="199"/>
    </row>
    <row r="180" spans="1:11">
      <c r="A180" s="206"/>
      <c r="B180" s="224" t="s">
        <v>1540</v>
      </c>
      <c r="C180" s="224"/>
      <c r="D180" s="224"/>
      <c r="E180" s="224"/>
      <c r="F180" s="224"/>
      <c r="G180" s="199"/>
      <c r="H180" s="199"/>
      <c r="I180" s="199"/>
      <c r="J180" s="206"/>
      <c r="K180" s="199"/>
    </row>
    <row r="181" spans="1:11">
      <c r="A181" s="206"/>
      <c r="B181" s="224" t="s">
        <v>1541</v>
      </c>
      <c r="C181" s="224"/>
      <c r="D181" s="224"/>
      <c r="E181" s="224"/>
      <c r="F181" s="224"/>
      <c r="G181" s="199"/>
      <c r="H181" s="199"/>
      <c r="I181" s="199"/>
      <c r="J181" s="206"/>
      <c r="K181" s="199"/>
    </row>
    <row r="182" spans="1:11">
      <c r="A182" s="206"/>
      <c r="B182" s="224" t="s">
        <v>1542</v>
      </c>
      <c r="C182" s="224"/>
      <c r="D182" s="224"/>
      <c r="E182" s="224"/>
      <c r="F182" s="224"/>
      <c r="G182" s="199"/>
      <c r="H182" s="199"/>
      <c r="I182" s="199"/>
      <c r="J182" s="206"/>
      <c r="K182" s="199"/>
    </row>
    <row r="183" spans="1:11">
      <c r="A183" s="206"/>
      <c r="B183" s="224" t="s">
        <v>1543</v>
      </c>
      <c r="C183" s="224"/>
      <c r="D183" s="224"/>
      <c r="E183" s="224"/>
      <c r="F183" s="224"/>
      <c r="G183" s="199"/>
      <c r="H183" s="199"/>
      <c r="I183" s="199"/>
      <c r="J183" s="206"/>
      <c r="K183" s="199"/>
    </row>
    <row r="184" spans="1:11">
      <c r="A184" s="206"/>
      <c r="B184" s="224" t="s">
        <v>1544</v>
      </c>
      <c r="C184" s="224"/>
      <c r="D184" s="224"/>
      <c r="E184" s="224"/>
      <c r="F184" s="224"/>
      <c r="G184" s="199"/>
      <c r="H184" s="199"/>
      <c r="I184" s="199"/>
      <c r="J184" s="206"/>
      <c r="K184" s="199"/>
    </row>
    <row r="185" spans="1:11">
      <c r="A185" s="206"/>
      <c r="B185" s="224" t="s">
        <v>1545</v>
      </c>
      <c r="C185" s="224"/>
      <c r="D185" s="224"/>
      <c r="E185" s="224"/>
      <c r="F185" s="224"/>
      <c r="G185" s="199"/>
      <c r="H185" s="199"/>
      <c r="I185" s="199"/>
      <c r="J185" s="206"/>
      <c r="K185" s="199"/>
    </row>
    <row r="186" spans="1:11">
      <c r="A186" s="206"/>
      <c r="B186" s="224" t="s">
        <v>1546</v>
      </c>
      <c r="C186" s="224"/>
      <c r="D186" s="224"/>
      <c r="E186" s="224"/>
      <c r="F186" s="224"/>
      <c r="G186" s="199"/>
      <c r="H186" s="199"/>
      <c r="I186" s="199"/>
      <c r="J186" s="206"/>
      <c r="K186" s="199"/>
    </row>
    <row r="187" spans="1:11">
      <c r="A187" s="206"/>
      <c r="B187" s="224" t="s">
        <v>1547</v>
      </c>
      <c r="C187" s="224"/>
      <c r="D187" s="224"/>
      <c r="E187" s="224"/>
      <c r="F187" s="224"/>
      <c r="G187" s="199"/>
      <c r="H187" s="199"/>
      <c r="I187" s="199"/>
      <c r="J187" s="206"/>
      <c r="K187" s="199"/>
    </row>
    <row r="188" spans="1:11">
      <c r="A188" s="206"/>
      <c r="B188" s="224" t="s">
        <v>1744</v>
      </c>
      <c r="C188" s="224"/>
      <c r="D188" s="224"/>
      <c r="E188" s="224"/>
      <c r="F188" s="224"/>
      <c r="G188" s="199"/>
      <c r="H188" s="199"/>
      <c r="I188" s="199"/>
      <c r="J188" s="206"/>
      <c r="K188" s="199"/>
    </row>
    <row r="189" spans="1:11">
      <c r="A189" s="206"/>
      <c r="B189" s="224" t="s">
        <v>1745</v>
      </c>
      <c r="C189" s="224"/>
      <c r="D189" s="224"/>
      <c r="E189" s="224"/>
      <c r="F189" s="224"/>
      <c r="G189" s="199"/>
      <c r="H189" s="199"/>
      <c r="I189" s="199"/>
      <c r="J189" s="206"/>
      <c r="K189" s="199"/>
    </row>
    <row r="190" spans="1:11">
      <c r="A190" s="206"/>
      <c r="B190" s="224" t="s">
        <v>1746</v>
      </c>
      <c r="C190" s="224"/>
      <c r="D190" s="224"/>
      <c r="E190" s="224"/>
      <c r="F190" s="224"/>
      <c r="G190" s="199"/>
      <c r="H190" s="199"/>
      <c r="I190" s="199"/>
      <c r="J190" s="206"/>
      <c r="K190" s="199"/>
    </row>
    <row r="191" spans="1:11">
      <c r="A191" s="206"/>
      <c r="B191" s="224" t="s">
        <v>1747</v>
      </c>
      <c r="C191" s="224"/>
      <c r="D191" s="224"/>
      <c r="E191" s="224"/>
      <c r="F191" s="224"/>
      <c r="G191" s="199"/>
      <c r="H191" s="199"/>
      <c r="I191" s="199"/>
      <c r="J191" s="206"/>
      <c r="K191" s="199"/>
    </row>
    <row r="192" spans="1:11">
      <c r="A192" s="206"/>
      <c r="B192" s="224" t="s">
        <v>1748</v>
      </c>
      <c r="C192" s="224"/>
      <c r="D192" s="224"/>
      <c r="E192" s="224"/>
      <c r="F192" s="224"/>
      <c r="G192" s="199"/>
      <c r="H192" s="199"/>
      <c r="I192" s="199"/>
      <c r="J192" s="206"/>
      <c r="K192" s="199"/>
    </row>
    <row r="193" spans="1:11">
      <c r="A193" s="206"/>
      <c r="B193" s="224" t="s">
        <v>1749</v>
      </c>
      <c r="C193" s="224"/>
      <c r="D193" s="224"/>
      <c r="E193" s="224"/>
      <c r="F193" s="224"/>
      <c r="G193" s="199"/>
      <c r="H193" s="199"/>
      <c r="I193" s="199"/>
      <c r="J193" s="206"/>
      <c r="K193" s="199"/>
    </row>
    <row r="194" spans="1:11">
      <c r="A194" s="206"/>
      <c r="B194" s="224" t="s">
        <v>1750</v>
      </c>
      <c r="C194" s="224"/>
      <c r="D194" s="224"/>
      <c r="E194" s="224"/>
      <c r="F194" s="224"/>
      <c r="G194" s="199"/>
      <c r="H194" s="199"/>
      <c r="I194" s="199"/>
      <c r="J194" s="206"/>
      <c r="K194" s="199"/>
    </row>
    <row r="195" spans="1:11">
      <c r="A195" s="206"/>
      <c r="B195" s="224" t="s">
        <v>1751</v>
      </c>
      <c r="C195" s="224"/>
      <c r="D195" s="224"/>
      <c r="E195" s="224"/>
      <c r="F195" s="224"/>
      <c r="G195" s="199"/>
      <c r="H195" s="199"/>
      <c r="I195" s="199"/>
      <c r="J195" s="206"/>
      <c r="K195" s="199"/>
    </row>
    <row r="196" spans="1:11">
      <c r="A196" s="206"/>
      <c r="B196" s="224" t="s">
        <v>1752</v>
      </c>
      <c r="C196" s="224"/>
      <c r="D196" s="224"/>
      <c r="E196" s="224"/>
      <c r="F196" s="224"/>
      <c r="G196" s="199"/>
      <c r="H196" s="199"/>
      <c r="I196" s="199"/>
      <c r="J196" s="206"/>
      <c r="K196" s="199"/>
    </row>
    <row r="197" spans="1:11" ht="13.5" thickBot="1">
      <c r="A197" s="206"/>
      <c r="B197" s="224" t="s">
        <v>1753</v>
      </c>
      <c r="C197" s="224"/>
      <c r="D197" s="224"/>
      <c r="E197" s="224"/>
      <c r="F197" s="224"/>
      <c r="G197" s="199"/>
      <c r="H197" s="199"/>
      <c r="I197" s="199"/>
      <c r="J197" s="206"/>
      <c r="K197" s="199"/>
    </row>
    <row r="198" spans="1:11" ht="13.5" thickBot="1">
      <c r="A198" s="206"/>
      <c r="B198" s="338" t="s">
        <v>1754</v>
      </c>
      <c r="C198" s="338"/>
      <c r="D198" s="339"/>
      <c r="E198" s="199"/>
      <c r="F198" s="199"/>
      <c r="G198" s="199"/>
      <c r="H198" s="199"/>
      <c r="I198" s="199"/>
      <c r="J198" s="206"/>
      <c r="K198" s="199"/>
    </row>
    <row r="199" spans="1:11">
      <c r="A199" s="206"/>
      <c r="B199" s="224" t="s">
        <v>1755</v>
      </c>
      <c r="C199" s="224"/>
      <c r="D199" s="224"/>
      <c r="E199" s="224"/>
      <c r="F199" s="224"/>
      <c r="G199" s="224"/>
      <c r="H199" s="199"/>
      <c r="I199" s="199"/>
      <c r="J199" s="206"/>
      <c r="K199" s="199"/>
    </row>
    <row r="200" spans="1:11">
      <c r="A200" s="206"/>
      <c r="B200" s="224" t="s">
        <v>1756</v>
      </c>
      <c r="C200" s="224"/>
      <c r="D200" s="224"/>
      <c r="E200" s="224"/>
      <c r="F200" s="224"/>
      <c r="G200" s="224"/>
      <c r="H200" s="199"/>
      <c r="I200" s="199"/>
      <c r="J200" s="206"/>
      <c r="K200" s="199"/>
    </row>
    <row r="201" spans="1:11">
      <c r="A201" s="206"/>
      <c r="B201" s="224" t="s">
        <v>1757</v>
      </c>
      <c r="C201" s="224"/>
      <c r="D201" s="224"/>
      <c r="E201" s="224"/>
      <c r="F201" s="224"/>
      <c r="G201" s="224"/>
      <c r="H201" s="199"/>
      <c r="I201" s="199"/>
      <c r="J201" s="206"/>
      <c r="K201" s="199"/>
    </row>
    <row r="202" spans="1:11">
      <c r="A202" s="206"/>
      <c r="B202" s="224" t="s">
        <v>1758</v>
      </c>
      <c r="C202" s="224"/>
      <c r="D202" s="224"/>
      <c r="E202" s="224"/>
      <c r="F202" s="224"/>
      <c r="G202" s="224"/>
      <c r="H202" s="199"/>
      <c r="I202" s="199"/>
      <c r="J202" s="206"/>
      <c r="K202" s="199"/>
    </row>
    <row r="203" spans="1:11">
      <c r="A203" s="206"/>
      <c r="B203" s="224" t="s">
        <v>1759</v>
      </c>
      <c r="C203" s="224"/>
      <c r="D203" s="224"/>
      <c r="E203" s="224"/>
      <c r="F203" s="224"/>
      <c r="G203" s="224"/>
      <c r="H203" s="199"/>
      <c r="I203" s="199"/>
      <c r="J203" s="206"/>
      <c r="K203" s="199"/>
    </row>
    <row r="204" spans="1:11">
      <c r="A204" s="206"/>
      <c r="B204" s="224" t="s">
        <v>1760</v>
      </c>
      <c r="C204" s="224"/>
      <c r="D204" s="224"/>
      <c r="E204" s="224"/>
      <c r="F204" s="224"/>
      <c r="G204" s="224"/>
      <c r="H204" s="199"/>
      <c r="I204" s="199"/>
      <c r="J204" s="206"/>
      <c r="K204" s="199"/>
    </row>
    <row r="205" spans="1:11">
      <c r="A205" s="206"/>
      <c r="B205" s="224" t="s">
        <v>1761</v>
      </c>
      <c r="C205" s="224"/>
      <c r="D205" s="224"/>
      <c r="E205" s="224"/>
      <c r="F205" s="224"/>
      <c r="G205" s="224"/>
      <c r="H205" s="199"/>
      <c r="I205" s="199"/>
      <c r="J205" s="206"/>
      <c r="K205" s="199"/>
    </row>
    <row r="206" spans="1:11">
      <c r="A206" s="206"/>
      <c r="B206" s="224" t="s">
        <v>1762</v>
      </c>
      <c r="C206" s="224"/>
      <c r="D206" s="224"/>
      <c r="E206" s="224"/>
      <c r="F206" s="224"/>
      <c r="G206" s="224"/>
      <c r="H206" s="199"/>
      <c r="I206" s="199"/>
      <c r="J206" s="206"/>
      <c r="K206" s="199"/>
    </row>
    <row r="207" spans="1:11">
      <c r="A207" s="206"/>
      <c r="B207" s="224" t="s">
        <v>1763</v>
      </c>
      <c r="C207" s="224"/>
      <c r="D207" s="224"/>
      <c r="E207" s="224"/>
      <c r="F207" s="224"/>
      <c r="G207" s="224"/>
      <c r="H207" s="199"/>
      <c r="I207" s="199"/>
      <c r="J207" s="206"/>
      <c r="K207" s="199"/>
    </row>
    <row r="208" spans="1:11">
      <c r="A208" s="206"/>
      <c r="B208" s="224" t="s">
        <v>1764</v>
      </c>
      <c r="C208" s="224"/>
      <c r="D208" s="224"/>
      <c r="E208" s="224"/>
      <c r="F208" s="224"/>
      <c r="G208" s="224"/>
      <c r="H208" s="199"/>
      <c r="I208" s="199"/>
      <c r="J208" s="206"/>
      <c r="K208" s="199"/>
    </row>
    <row r="209" spans="1:11">
      <c r="A209" s="206"/>
      <c r="B209" s="224" t="s">
        <v>1765</v>
      </c>
      <c r="C209" s="224"/>
      <c r="D209" s="224"/>
      <c r="E209" s="224"/>
      <c r="F209" s="224"/>
      <c r="G209" s="224"/>
      <c r="H209" s="199"/>
      <c r="I209" s="199"/>
      <c r="J209" s="206"/>
      <c r="K209" s="199"/>
    </row>
    <row r="210" spans="1:11">
      <c r="A210" s="206"/>
      <c r="B210" s="224" t="s">
        <v>1766</v>
      </c>
      <c r="C210" s="224"/>
      <c r="D210" s="224"/>
      <c r="E210" s="224"/>
      <c r="F210" s="224"/>
      <c r="G210" s="224"/>
      <c r="H210" s="199"/>
      <c r="I210" s="199"/>
      <c r="J210" s="206"/>
      <c r="K210" s="199"/>
    </row>
    <row r="211" spans="1:11">
      <c r="A211" s="206"/>
      <c r="B211" s="224" t="s">
        <v>1767</v>
      </c>
      <c r="C211" s="224"/>
      <c r="D211" s="224"/>
      <c r="E211" s="224"/>
      <c r="F211" s="224"/>
      <c r="G211" s="224"/>
      <c r="H211" s="199"/>
      <c r="I211" s="199"/>
      <c r="J211" s="206"/>
      <c r="K211" s="199"/>
    </row>
    <row r="212" spans="1:11">
      <c r="A212" s="206"/>
      <c r="B212" s="224" t="s">
        <v>1768</v>
      </c>
      <c r="C212" s="224"/>
      <c r="D212" s="224"/>
      <c r="E212" s="224"/>
      <c r="F212" s="224"/>
      <c r="G212" s="224"/>
      <c r="H212" s="199"/>
      <c r="I212" s="199"/>
      <c r="J212" s="206"/>
      <c r="K212" s="199"/>
    </row>
    <row r="213" spans="1:11">
      <c r="A213" s="206"/>
      <c r="B213" s="224" t="s">
        <v>1769</v>
      </c>
      <c r="C213" s="224"/>
      <c r="D213" s="224"/>
      <c r="E213" s="224"/>
      <c r="F213" s="224"/>
      <c r="G213" s="224"/>
      <c r="H213" s="199"/>
      <c r="I213" s="199"/>
      <c r="J213" s="206"/>
      <c r="K213" s="199"/>
    </row>
    <row r="214" spans="1:11">
      <c r="A214" s="206"/>
      <c r="B214" s="224" t="s">
        <v>1770</v>
      </c>
      <c r="C214" s="224"/>
      <c r="D214" s="224"/>
      <c r="E214" s="224"/>
      <c r="F214" s="224"/>
      <c r="G214" s="224"/>
      <c r="H214" s="199"/>
      <c r="I214" s="199"/>
      <c r="J214" s="206"/>
      <c r="K214" s="199"/>
    </row>
    <row r="215" spans="1:11">
      <c r="A215" s="206"/>
      <c r="B215" s="224" t="s">
        <v>1771</v>
      </c>
      <c r="C215" s="224"/>
      <c r="D215" s="224"/>
      <c r="E215" s="224"/>
      <c r="F215" s="224"/>
      <c r="G215" s="224"/>
      <c r="H215" s="199"/>
      <c r="I215" s="199"/>
      <c r="J215" s="206"/>
      <c r="K215" s="199"/>
    </row>
    <row r="216" spans="1:11">
      <c r="A216" s="206"/>
      <c r="B216" s="224" t="s">
        <v>1772</v>
      </c>
      <c r="C216" s="224"/>
      <c r="D216" s="224"/>
      <c r="E216" s="224"/>
      <c r="F216" s="224"/>
      <c r="G216" s="224"/>
      <c r="H216" s="199"/>
      <c r="I216" s="199"/>
      <c r="J216" s="206"/>
      <c r="K216" s="199"/>
    </row>
    <row r="217" spans="1:11">
      <c r="A217" s="206"/>
      <c r="B217" s="224" t="s">
        <v>1773</v>
      </c>
      <c r="C217" s="224"/>
      <c r="D217" s="224"/>
      <c r="E217" s="224"/>
      <c r="F217" s="224"/>
      <c r="G217" s="224"/>
      <c r="H217" s="199"/>
      <c r="I217" s="199"/>
      <c r="J217" s="206"/>
      <c r="K217" s="199"/>
    </row>
    <row r="218" spans="1:11" ht="13.5" thickBot="1">
      <c r="A218" s="206"/>
      <c r="B218" s="224" t="s">
        <v>1774</v>
      </c>
      <c r="C218" s="224"/>
      <c r="D218" s="224"/>
      <c r="E218" s="224"/>
      <c r="F218" s="224"/>
      <c r="G218" s="224"/>
      <c r="H218" s="199"/>
      <c r="I218" s="199"/>
      <c r="J218" s="206"/>
      <c r="K218" s="199"/>
    </row>
    <row r="219" spans="1:11" ht="13.5" thickBot="1">
      <c r="A219" s="206"/>
      <c r="B219" s="338" t="s">
        <v>1775</v>
      </c>
      <c r="C219" s="338"/>
      <c r="D219" s="338"/>
      <c r="E219" s="338"/>
      <c r="F219" s="339"/>
      <c r="G219" s="342"/>
      <c r="H219" s="199"/>
      <c r="I219" s="199"/>
      <c r="J219" s="206"/>
      <c r="K219" s="199"/>
    </row>
    <row r="220" spans="1:11">
      <c r="A220" s="206"/>
      <c r="B220" s="224" t="s">
        <v>1776</v>
      </c>
      <c r="C220" s="224"/>
      <c r="D220" s="224"/>
      <c r="E220" s="224"/>
      <c r="F220" s="224"/>
      <c r="G220" s="199"/>
      <c r="H220" s="199"/>
      <c r="I220" s="199"/>
      <c r="J220" s="206"/>
      <c r="K220" s="199"/>
    </row>
    <row r="221" spans="1:11">
      <c r="A221" s="206"/>
      <c r="B221" s="224" t="s">
        <v>1777</v>
      </c>
      <c r="C221" s="224"/>
      <c r="D221" s="224"/>
      <c r="E221" s="224"/>
      <c r="F221" s="224"/>
      <c r="G221" s="199"/>
      <c r="H221" s="199"/>
      <c r="I221" s="199"/>
      <c r="J221" s="206"/>
      <c r="K221" s="199"/>
    </row>
    <row r="222" spans="1:11">
      <c r="A222" s="206"/>
      <c r="B222" s="224" t="s">
        <v>1778</v>
      </c>
      <c r="C222" s="224"/>
      <c r="D222" s="224"/>
      <c r="E222" s="224"/>
      <c r="F222" s="224"/>
      <c r="G222" s="199"/>
      <c r="H222" s="199"/>
      <c r="I222" s="199"/>
      <c r="J222" s="206"/>
      <c r="K222" s="199"/>
    </row>
    <row r="223" spans="1:11">
      <c r="A223" s="206"/>
      <c r="B223" s="224" t="s">
        <v>1779</v>
      </c>
      <c r="C223" s="224"/>
      <c r="D223" s="224"/>
      <c r="E223" s="224"/>
      <c r="F223" s="224"/>
      <c r="G223" s="199"/>
      <c r="H223" s="199"/>
      <c r="I223" s="199"/>
      <c r="J223" s="206"/>
      <c r="K223" s="199"/>
    </row>
    <row r="224" spans="1:11">
      <c r="A224" s="206"/>
      <c r="B224" s="224" t="s">
        <v>1780</v>
      </c>
      <c r="C224" s="224"/>
      <c r="D224" s="224"/>
      <c r="E224" s="224"/>
      <c r="F224" s="224"/>
      <c r="G224" s="199"/>
      <c r="H224" s="199"/>
      <c r="I224" s="199"/>
      <c r="J224" s="206"/>
      <c r="K224" s="199"/>
    </row>
    <row r="225" spans="1:11">
      <c r="A225" s="206"/>
      <c r="B225" s="224" t="s">
        <v>1781</v>
      </c>
      <c r="C225" s="224"/>
      <c r="D225" s="224"/>
      <c r="E225" s="224"/>
      <c r="F225" s="224"/>
      <c r="G225" s="199"/>
      <c r="H225" s="199"/>
      <c r="I225" s="199"/>
      <c r="J225" s="206"/>
      <c r="K225" s="199"/>
    </row>
    <row r="226" spans="1:11">
      <c r="A226" s="206"/>
      <c r="B226" s="224" t="s">
        <v>1782</v>
      </c>
      <c r="C226" s="224"/>
      <c r="D226" s="224"/>
      <c r="E226" s="224"/>
      <c r="F226" s="224"/>
      <c r="G226" s="199"/>
      <c r="H226" s="199"/>
      <c r="I226" s="199"/>
      <c r="J226" s="206"/>
      <c r="K226" s="199"/>
    </row>
    <row r="227" spans="1:11">
      <c r="A227" s="206"/>
      <c r="B227" s="224" t="s">
        <v>1783</v>
      </c>
      <c r="C227" s="224"/>
      <c r="D227" s="224"/>
      <c r="E227" s="224"/>
      <c r="F227" s="224"/>
      <c r="G227" s="199"/>
      <c r="H227" s="199"/>
      <c r="I227" s="199"/>
      <c r="J227" s="206"/>
      <c r="K227" s="199"/>
    </row>
    <row r="228" spans="1:11">
      <c r="A228" s="206"/>
      <c r="B228" s="224" t="s">
        <v>1784</v>
      </c>
      <c r="C228" s="224"/>
      <c r="D228" s="224"/>
      <c r="E228" s="224"/>
      <c r="F228" s="224"/>
      <c r="G228" s="199"/>
      <c r="H228" s="199"/>
      <c r="I228" s="199"/>
      <c r="J228" s="206"/>
      <c r="K228" s="199"/>
    </row>
    <row r="229" spans="1:11">
      <c r="A229" s="206"/>
      <c r="B229" s="224" t="s">
        <v>1785</v>
      </c>
      <c r="C229" s="224"/>
      <c r="D229" s="224"/>
      <c r="E229" s="224"/>
      <c r="F229" s="224"/>
      <c r="G229" s="199"/>
      <c r="H229" s="199"/>
      <c r="I229" s="199"/>
      <c r="J229" s="206"/>
      <c r="K229" s="199"/>
    </row>
    <row r="230" spans="1:11">
      <c r="A230" s="206"/>
      <c r="B230" s="224" t="s">
        <v>1786</v>
      </c>
      <c r="C230" s="224"/>
      <c r="D230" s="224"/>
      <c r="E230" s="224"/>
      <c r="F230" s="224"/>
      <c r="G230" s="199"/>
      <c r="H230" s="199"/>
      <c r="I230" s="199"/>
      <c r="J230" s="206"/>
      <c r="K230" s="199"/>
    </row>
    <row r="231" spans="1:11">
      <c r="A231" s="206"/>
      <c r="B231" s="224" t="s">
        <v>1787</v>
      </c>
      <c r="C231" s="224"/>
      <c r="D231" s="224"/>
      <c r="E231" s="224"/>
      <c r="F231" s="224"/>
      <c r="G231" s="199"/>
      <c r="H231" s="199"/>
      <c r="I231" s="199"/>
      <c r="J231" s="206"/>
      <c r="K231" s="199"/>
    </row>
    <row r="232" spans="1:11" ht="13.5" thickBot="1">
      <c r="A232" s="206"/>
      <c r="B232" s="224" t="s">
        <v>1788</v>
      </c>
      <c r="C232" s="224"/>
      <c r="D232" s="224"/>
      <c r="E232" s="224"/>
      <c r="F232" s="224"/>
      <c r="G232" s="199"/>
      <c r="H232" s="199"/>
      <c r="I232" s="199"/>
      <c r="J232" s="206"/>
      <c r="K232" s="199"/>
    </row>
    <row r="233" spans="1:11" ht="13.5" thickBot="1">
      <c r="A233" s="206"/>
      <c r="B233" s="338" t="s">
        <v>1789</v>
      </c>
      <c r="C233" s="338"/>
      <c r="D233" s="338"/>
      <c r="E233" s="338"/>
      <c r="F233" s="339"/>
      <c r="G233" s="199"/>
      <c r="H233" s="199"/>
      <c r="I233" s="199"/>
      <c r="J233" s="206"/>
      <c r="K233" s="199"/>
    </row>
    <row r="234" spans="1:11">
      <c r="A234" s="206"/>
      <c r="B234" s="224" t="s">
        <v>596</v>
      </c>
      <c r="C234" s="224"/>
      <c r="D234" s="224"/>
      <c r="E234" s="224"/>
      <c r="F234" s="224"/>
      <c r="G234" s="199"/>
      <c r="H234" s="199"/>
      <c r="I234" s="199"/>
      <c r="J234" s="206"/>
      <c r="K234" s="199"/>
    </row>
    <row r="235" spans="1:11">
      <c r="A235" s="206"/>
      <c r="B235" s="224" t="s">
        <v>1790</v>
      </c>
      <c r="C235" s="224"/>
      <c r="D235" s="224"/>
      <c r="E235" s="224"/>
      <c r="F235" s="224"/>
      <c r="G235" s="199"/>
      <c r="H235" s="199"/>
      <c r="I235" s="199"/>
      <c r="J235" s="206"/>
      <c r="K235" s="199"/>
    </row>
    <row r="236" spans="1:11" ht="13.5" thickBot="1">
      <c r="A236" s="206"/>
      <c r="B236" s="224" t="s">
        <v>597</v>
      </c>
      <c r="C236" s="224"/>
      <c r="D236" s="224"/>
      <c r="E236" s="224"/>
      <c r="F236" s="224"/>
      <c r="G236" s="199"/>
      <c r="H236" s="199"/>
      <c r="I236" s="199"/>
      <c r="J236" s="206"/>
      <c r="K236" s="199"/>
    </row>
    <row r="237" spans="1:11" ht="13.5" thickBot="1">
      <c r="A237" s="206"/>
      <c r="B237" s="338" t="s">
        <v>1791</v>
      </c>
      <c r="C237" s="338"/>
      <c r="D237" s="338"/>
      <c r="E237" s="338"/>
      <c r="F237" s="339"/>
      <c r="G237" s="199"/>
      <c r="H237" s="199"/>
      <c r="I237" s="199"/>
      <c r="J237" s="206"/>
      <c r="K237" s="199"/>
    </row>
    <row r="238" spans="1:11">
      <c r="A238" s="206"/>
      <c r="B238" s="224" t="s">
        <v>1792</v>
      </c>
      <c r="C238" s="224"/>
      <c r="D238" s="224"/>
      <c r="E238" s="224"/>
      <c r="F238" s="224"/>
      <c r="G238" s="224"/>
      <c r="H238" s="199"/>
      <c r="I238" s="199"/>
      <c r="J238" s="206"/>
      <c r="K238" s="199"/>
    </row>
    <row r="239" spans="1:11">
      <c r="A239" s="206"/>
      <c r="B239" s="224" t="s">
        <v>1793</v>
      </c>
      <c r="C239" s="224"/>
      <c r="D239" s="224"/>
      <c r="E239" s="224"/>
      <c r="F239" s="224"/>
      <c r="G239" s="224"/>
      <c r="H239" s="199"/>
      <c r="I239" s="199"/>
      <c r="J239" s="206"/>
      <c r="K239" s="199"/>
    </row>
    <row r="240" spans="1:11">
      <c r="A240" s="206"/>
      <c r="B240" s="224" t="s">
        <v>1794</v>
      </c>
      <c r="C240" s="224"/>
      <c r="D240" s="224"/>
      <c r="E240" s="224"/>
      <c r="F240" s="224"/>
      <c r="G240" s="224"/>
      <c r="H240" s="199"/>
      <c r="I240" s="199"/>
      <c r="J240" s="206"/>
      <c r="K240" s="199"/>
    </row>
    <row r="241" spans="1:11">
      <c r="A241" s="206"/>
      <c r="B241" s="224" t="s">
        <v>1795</v>
      </c>
      <c r="C241" s="224"/>
      <c r="D241" s="224"/>
      <c r="E241" s="224"/>
      <c r="F241" s="224"/>
      <c r="G241" s="224"/>
      <c r="H241" s="199"/>
      <c r="I241" s="199"/>
      <c r="J241" s="206"/>
      <c r="K241" s="199"/>
    </row>
    <row r="242" spans="1:11">
      <c r="A242" s="206"/>
      <c r="B242" s="224" t="s">
        <v>1796</v>
      </c>
      <c r="C242" s="224"/>
      <c r="D242" s="224"/>
      <c r="E242" s="224"/>
      <c r="F242" s="224"/>
      <c r="G242" s="224"/>
      <c r="H242" s="199"/>
      <c r="I242" s="199"/>
      <c r="J242" s="206"/>
      <c r="K242" s="199"/>
    </row>
    <row r="243" spans="1:11">
      <c r="A243" s="206"/>
      <c r="B243" s="224" t="s">
        <v>1797</v>
      </c>
      <c r="C243" s="224"/>
      <c r="D243" s="224"/>
      <c r="E243" s="224"/>
      <c r="F243" s="224"/>
      <c r="G243" s="224"/>
      <c r="H243" s="199"/>
      <c r="I243" s="199"/>
      <c r="J243" s="206"/>
      <c r="K243" s="199"/>
    </row>
    <row r="244" spans="1:11">
      <c r="A244" s="206"/>
      <c r="B244" s="224" t="s">
        <v>1798</v>
      </c>
      <c r="C244" s="224"/>
      <c r="D244" s="224"/>
      <c r="E244" s="224"/>
      <c r="F244" s="224"/>
      <c r="G244" s="224"/>
      <c r="H244" s="199"/>
      <c r="I244" s="199"/>
      <c r="J244" s="206"/>
      <c r="K244" s="199"/>
    </row>
    <row r="245" spans="1:11">
      <c r="A245" s="206"/>
      <c r="B245" s="224" t="s">
        <v>1799</v>
      </c>
      <c r="C245" s="224"/>
      <c r="D245" s="224"/>
      <c r="E245" s="224"/>
      <c r="F245" s="224"/>
      <c r="G245" s="224"/>
      <c r="H245" s="199"/>
      <c r="I245" s="199"/>
      <c r="J245" s="206"/>
      <c r="K245" s="199"/>
    </row>
    <row r="246" spans="1:11">
      <c r="A246" s="206"/>
      <c r="B246" s="224" t="s">
        <v>1800</v>
      </c>
      <c r="C246" s="224"/>
      <c r="D246" s="224"/>
      <c r="E246" s="224"/>
      <c r="F246" s="224"/>
      <c r="G246" s="224"/>
      <c r="H246" s="199"/>
      <c r="I246" s="199"/>
      <c r="J246" s="206"/>
      <c r="K246" s="199"/>
    </row>
    <row r="247" spans="1:11">
      <c r="A247" s="206"/>
      <c r="B247" s="224" t="s">
        <v>1801</v>
      </c>
      <c r="C247" s="224"/>
      <c r="D247" s="224"/>
      <c r="E247" s="224"/>
      <c r="F247" s="224"/>
      <c r="G247" s="224"/>
      <c r="H247" s="199"/>
      <c r="I247" s="199"/>
      <c r="J247" s="206"/>
      <c r="K247" s="199"/>
    </row>
    <row r="248" spans="1:11">
      <c r="A248" s="206"/>
      <c r="B248" s="224" t="s">
        <v>1802</v>
      </c>
      <c r="C248" s="224"/>
      <c r="D248" s="224"/>
      <c r="E248" s="224"/>
      <c r="F248" s="224"/>
      <c r="G248" s="224"/>
      <c r="H248" s="199"/>
      <c r="I248" s="199"/>
      <c r="J248" s="206"/>
      <c r="K248" s="199"/>
    </row>
    <row r="249" spans="1:11" ht="13.5" thickBot="1">
      <c r="A249" s="206"/>
      <c r="B249" s="224" t="s">
        <v>1803</v>
      </c>
      <c r="C249" s="224"/>
      <c r="D249" s="224"/>
      <c r="E249" s="224"/>
      <c r="F249" s="224"/>
      <c r="G249" s="224"/>
      <c r="H249" s="199"/>
      <c r="I249" s="199"/>
      <c r="J249" s="206"/>
      <c r="K249" s="199"/>
    </row>
    <row r="250" spans="1:11" ht="13.5" thickBot="1">
      <c r="A250" s="206"/>
      <c r="B250" s="338" t="s">
        <v>1804</v>
      </c>
      <c r="C250" s="338"/>
      <c r="D250" s="338"/>
      <c r="E250" s="338"/>
      <c r="F250" s="338"/>
      <c r="G250" s="339"/>
      <c r="H250" s="199"/>
      <c r="I250" s="199"/>
      <c r="J250" s="206"/>
      <c r="K250" s="199"/>
    </row>
    <row r="251" spans="1:11">
      <c r="A251" s="206"/>
      <c r="B251" s="224" t="s">
        <v>1805</v>
      </c>
      <c r="C251" s="224"/>
      <c r="D251" s="224"/>
      <c r="E251" s="224"/>
      <c r="F251" s="224"/>
      <c r="G251" s="224"/>
      <c r="H251" s="199"/>
      <c r="I251" s="199"/>
      <c r="J251" s="206"/>
      <c r="K251" s="199"/>
    </row>
    <row r="252" spans="1:11">
      <c r="A252" s="206"/>
      <c r="B252" s="224" t="s">
        <v>1806</v>
      </c>
      <c r="C252" s="224"/>
      <c r="D252" s="224"/>
      <c r="E252" s="224"/>
      <c r="F252" s="224"/>
      <c r="G252" s="224"/>
      <c r="H252" s="199"/>
      <c r="I252" s="199"/>
      <c r="J252" s="206"/>
      <c r="K252" s="199"/>
    </row>
    <row r="253" spans="1:11">
      <c r="A253" s="206"/>
      <c r="B253" s="224" t="s">
        <v>1807</v>
      </c>
      <c r="C253" s="224"/>
      <c r="D253" s="224"/>
      <c r="E253" s="224"/>
      <c r="F253" s="224"/>
      <c r="G253" s="224"/>
      <c r="H253" s="199"/>
      <c r="I253" s="199"/>
      <c r="J253" s="206"/>
      <c r="K253" s="199"/>
    </row>
    <row r="254" spans="1:11">
      <c r="A254" s="206"/>
      <c r="B254" s="224" t="s">
        <v>1808</v>
      </c>
      <c r="C254" s="224"/>
      <c r="D254" s="224"/>
      <c r="E254" s="224"/>
      <c r="F254" s="224"/>
      <c r="G254" s="224"/>
      <c r="H254" s="199"/>
      <c r="I254" s="199"/>
      <c r="J254" s="206"/>
      <c r="K254" s="199"/>
    </row>
    <row r="255" spans="1:11">
      <c r="A255" s="206"/>
      <c r="B255" s="224" t="s">
        <v>1809</v>
      </c>
      <c r="C255" s="224"/>
      <c r="D255" s="224"/>
      <c r="E255" s="224"/>
      <c r="F255" s="224"/>
      <c r="G255" s="224"/>
      <c r="H255" s="199"/>
      <c r="I255" s="199"/>
      <c r="J255" s="206"/>
      <c r="K255" s="199"/>
    </row>
    <row r="256" spans="1:11">
      <c r="A256" s="206"/>
      <c r="B256" s="224" t="s">
        <v>1810</v>
      </c>
      <c r="C256" s="224"/>
      <c r="D256" s="224"/>
      <c r="E256" s="224"/>
      <c r="F256" s="224"/>
      <c r="G256" s="224"/>
      <c r="H256" s="199"/>
      <c r="I256" s="199"/>
      <c r="J256" s="206"/>
      <c r="K256" s="199"/>
    </row>
    <row r="257" spans="1:11" ht="13.5" thickBot="1">
      <c r="A257" s="206"/>
      <c r="B257" s="224" t="s">
        <v>1811</v>
      </c>
      <c r="C257" s="224"/>
      <c r="D257" s="224"/>
      <c r="E257" s="224"/>
      <c r="F257" s="224"/>
      <c r="G257" s="224"/>
      <c r="H257" s="199"/>
      <c r="I257" s="199"/>
      <c r="J257" s="206"/>
      <c r="K257" s="199"/>
    </row>
    <row r="258" spans="1:11" ht="13.5" thickBot="1">
      <c r="A258" s="206"/>
      <c r="B258" s="338" t="s">
        <v>1812</v>
      </c>
      <c r="C258" s="338"/>
      <c r="D258" s="338"/>
      <c r="E258" s="339"/>
      <c r="F258" s="199"/>
      <c r="G258" s="199"/>
      <c r="H258" s="199"/>
      <c r="I258" s="199"/>
      <c r="J258" s="206"/>
      <c r="K258" s="199"/>
    </row>
    <row r="259" spans="1:11">
      <c r="A259" s="206"/>
      <c r="B259" s="224" t="s">
        <v>1813</v>
      </c>
      <c r="C259" s="224"/>
      <c r="D259" s="224"/>
      <c r="E259" s="224"/>
      <c r="F259" s="224"/>
      <c r="G259" s="199"/>
      <c r="H259" s="199"/>
      <c r="I259" s="199"/>
      <c r="J259" s="206"/>
      <c r="K259" s="199"/>
    </row>
    <row r="260" spans="1:11">
      <c r="A260" s="206"/>
      <c r="B260" s="224" t="s">
        <v>1814</v>
      </c>
      <c r="C260" s="224"/>
      <c r="D260" s="224"/>
      <c r="E260" s="224"/>
      <c r="F260" s="224"/>
      <c r="G260" s="199"/>
      <c r="H260" s="199"/>
      <c r="I260" s="199"/>
      <c r="J260" s="206"/>
      <c r="K260" s="199"/>
    </row>
    <row r="261" spans="1:11">
      <c r="A261" s="206"/>
      <c r="B261" s="224" t="s">
        <v>1815</v>
      </c>
      <c r="C261" s="224"/>
      <c r="D261" s="224"/>
      <c r="E261" s="224"/>
      <c r="F261" s="224"/>
      <c r="G261" s="199"/>
      <c r="H261" s="199"/>
      <c r="I261" s="199"/>
      <c r="J261" s="206"/>
      <c r="K261" s="199"/>
    </row>
    <row r="262" spans="1:11">
      <c r="A262" s="206"/>
      <c r="B262" s="224" t="s">
        <v>1816</v>
      </c>
      <c r="C262" s="224"/>
      <c r="D262" s="224"/>
      <c r="E262" s="224"/>
      <c r="F262" s="224"/>
      <c r="G262" s="199"/>
      <c r="H262" s="199"/>
      <c r="I262" s="199"/>
      <c r="J262" s="206"/>
      <c r="K262" s="199"/>
    </row>
    <row r="263" spans="1:11">
      <c r="A263" s="206"/>
      <c r="B263" s="224" t="s">
        <v>1817</v>
      </c>
      <c r="C263" s="224"/>
      <c r="D263" s="224"/>
      <c r="E263" s="224"/>
      <c r="F263" s="224"/>
      <c r="G263" s="199"/>
      <c r="H263" s="199"/>
      <c r="I263" s="199"/>
      <c r="J263" s="206"/>
      <c r="K263" s="199"/>
    </row>
    <row r="264" spans="1:11">
      <c r="A264" s="206"/>
      <c r="B264" s="224" t="s">
        <v>1818</v>
      </c>
      <c r="C264" s="224"/>
      <c r="D264" s="224"/>
      <c r="E264" s="224"/>
      <c r="F264" s="224"/>
      <c r="G264" s="199"/>
      <c r="H264" s="199"/>
      <c r="I264" s="199"/>
      <c r="J264" s="206"/>
      <c r="K264" s="199"/>
    </row>
    <row r="265" spans="1:11">
      <c r="A265" s="206"/>
      <c r="B265" s="224" t="s">
        <v>1819</v>
      </c>
      <c r="C265" s="224"/>
      <c r="D265" s="224"/>
      <c r="E265" s="224"/>
      <c r="F265" s="224"/>
      <c r="G265" s="199"/>
      <c r="H265" s="199"/>
      <c r="I265" s="199"/>
      <c r="J265" s="206"/>
      <c r="K265" s="199"/>
    </row>
    <row r="266" spans="1:11">
      <c r="A266" s="206"/>
      <c r="B266" s="224" t="s">
        <v>1820</v>
      </c>
      <c r="C266" s="224"/>
      <c r="D266" s="224"/>
      <c r="E266" s="224"/>
      <c r="F266" s="224"/>
      <c r="G266" s="199"/>
      <c r="H266" s="199"/>
      <c r="I266" s="199"/>
      <c r="J266" s="206"/>
      <c r="K266" s="199"/>
    </row>
    <row r="267" spans="1:11">
      <c r="A267" s="206"/>
      <c r="B267" s="224" t="s">
        <v>1821</v>
      </c>
      <c r="C267" s="224"/>
      <c r="D267" s="224"/>
      <c r="E267" s="224"/>
      <c r="F267" s="224"/>
      <c r="G267" s="199"/>
      <c r="H267" s="199"/>
      <c r="I267" s="199"/>
      <c r="J267" s="206"/>
      <c r="K267" s="199"/>
    </row>
    <row r="268" spans="1:11">
      <c r="A268" s="206"/>
      <c r="B268" s="224" t="s">
        <v>1822</v>
      </c>
      <c r="C268" s="224"/>
      <c r="D268" s="224"/>
      <c r="E268" s="224"/>
      <c r="F268" s="224"/>
      <c r="G268" s="199"/>
      <c r="H268" s="199"/>
      <c r="I268" s="199"/>
      <c r="J268" s="206"/>
      <c r="K268" s="199"/>
    </row>
    <row r="269" spans="1:11">
      <c r="A269" s="206"/>
      <c r="B269" s="224" t="s">
        <v>1823</v>
      </c>
      <c r="C269" s="224"/>
      <c r="D269" s="224"/>
      <c r="E269" s="224"/>
      <c r="F269" s="224"/>
      <c r="G269" s="199"/>
      <c r="H269" s="199"/>
      <c r="I269" s="199"/>
      <c r="J269" s="206"/>
      <c r="K269" s="199"/>
    </row>
    <row r="270" spans="1:11">
      <c r="A270" s="206"/>
      <c r="B270" s="224" t="s">
        <v>1824</v>
      </c>
      <c r="C270" s="224"/>
      <c r="D270" s="224"/>
      <c r="E270" s="224"/>
      <c r="F270" s="224"/>
      <c r="G270" s="199"/>
      <c r="H270" s="199"/>
      <c r="I270" s="199"/>
      <c r="J270" s="206"/>
      <c r="K270" s="199"/>
    </row>
    <row r="271" spans="1:11">
      <c r="A271" s="206"/>
      <c r="B271" s="224" t="s">
        <v>1825</v>
      </c>
      <c r="C271" s="224"/>
      <c r="D271" s="224"/>
      <c r="E271" s="224"/>
      <c r="F271" s="224"/>
      <c r="G271" s="199"/>
      <c r="H271" s="199"/>
      <c r="I271" s="199"/>
      <c r="J271" s="206"/>
      <c r="K271" s="199"/>
    </row>
    <row r="272" spans="1:11">
      <c r="A272" s="206"/>
      <c r="B272" s="224" t="s">
        <v>1826</v>
      </c>
      <c r="C272" s="224"/>
      <c r="D272" s="224"/>
      <c r="E272" s="224"/>
      <c r="F272" s="224"/>
      <c r="G272" s="199"/>
      <c r="H272" s="199"/>
      <c r="I272" s="199"/>
      <c r="J272" s="206"/>
      <c r="K272" s="199"/>
    </row>
    <row r="273" spans="1:11">
      <c r="A273" s="206"/>
      <c r="B273" s="224" t="s">
        <v>1827</v>
      </c>
      <c r="C273" s="224"/>
      <c r="D273" s="224"/>
      <c r="E273" s="224"/>
      <c r="F273" s="224"/>
      <c r="G273" s="199"/>
      <c r="H273" s="199"/>
      <c r="I273" s="199"/>
      <c r="J273" s="206"/>
      <c r="K273" s="199"/>
    </row>
    <row r="274" spans="1:11">
      <c r="A274" s="206"/>
      <c r="B274" s="224" t="s">
        <v>1828</v>
      </c>
      <c r="C274" s="224"/>
      <c r="D274" s="224"/>
      <c r="E274" s="224"/>
      <c r="F274" s="224"/>
      <c r="G274" s="199"/>
      <c r="H274" s="199"/>
      <c r="I274" s="199"/>
      <c r="J274" s="206"/>
      <c r="K274" s="199"/>
    </row>
    <row r="275" spans="1:11">
      <c r="A275" s="206"/>
      <c r="B275" s="224" t="s">
        <v>1829</v>
      </c>
      <c r="C275" s="224"/>
      <c r="D275" s="224"/>
      <c r="E275" s="224"/>
      <c r="F275" s="224"/>
      <c r="G275" s="199"/>
      <c r="H275" s="199"/>
      <c r="I275" s="199"/>
      <c r="J275" s="206"/>
      <c r="K275" s="199"/>
    </row>
    <row r="276" spans="1:11" ht="13.5" thickBot="1">
      <c r="A276" s="206"/>
      <c r="B276" s="224" t="s">
        <v>1830</v>
      </c>
      <c r="C276" s="224"/>
      <c r="D276" s="224"/>
      <c r="E276" s="224"/>
      <c r="F276" s="224"/>
      <c r="G276" s="199"/>
      <c r="H276" s="199"/>
      <c r="I276" s="199"/>
      <c r="J276" s="206"/>
      <c r="K276" s="199"/>
    </row>
    <row r="277" spans="1:11" ht="13.5" thickBot="1">
      <c r="A277" s="206"/>
      <c r="B277" s="338" t="s">
        <v>1831</v>
      </c>
      <c r="C277" s="338"/>
      <c r="D277" s="338"/>
      <c r="E277" s="338"/>
      <c r="F277" s="339"/>
      <c r="G277" s="199"/>
      <c r="H277" s="199"/>
      <c r="I277" s="199"/>
      <c r="J277" s="206"/>
      <c r="K277" s="199"/>
    </row>
    <row r="278" spans="1:11">
      <c r="A278" s="206"/>
      <c r="B278" s="224" t="s">
        <v>1832</v>
      </c>
      <c r="C278" s="224"/>
      <c r="D278" s="224"/>
      <c r="E278" s="224"/>
      <c r="F278" s="224"/>
      <c r="G278" s="224"/>
      <c r="H278" s="199"/>
      <c r="I278" s="199"/>
      <c r="J278" s="206"/>
      <c r="K278" s="199"/>
    </row>
    <row r="279" spans="1:11">
      <c r="A279" s="206"/>
      <c r="B279" s="224" t="s">
        <v>1833</v>
      </c>
      <c r="C279" s="224"/>
      <c r="D279" s="224"/>
      <c r="E279" s="224"/>
      <c r="F279" s="224"/>
      <c r="G279" s="224"/>
      <c r="H279" s="199"/>
      <c r="I279" s="199"/>
      <c r="J279" s="206"/>
      <c r="K279" s="199"/>
    </row>
    <row r="280" spans="1:11">
      <c r="A280" s="206"/>
      <c r="B280" s="224" t="s">
        <v>1834</v>
      </c>
      <c r="C280" s="224"/>
      <c r="D280" s="224"/>
      <c r="E280" s="224"/>
      <c r="F280" s="224"/>
      <c r="G280" s="224"/>
      <c r="H280" s="199"/>
      <c r="I280" s="199"/>
      <c r="J280" s="206"/>
      <c r="K280" s="199"/>
    </row>
    <row r="281" spans="1:11">
      <c r="A281" s="206"/>
      <c r="B281" s="224" t="s">
        <v>1835</v>
      </c>
      <c r="C281" s="224"/>
      <c r="D281" s="224"/>
      <c r="E281" s="224"/>
      <c r="F281" s="224"/>
      <c r="G281" s="224"/>
      <c r="H281" s="199"/>
      <c r="I281" s="199"/>
      <c r="J281" s="206"/>
      <c r="K281" s="199"/>
    </row>
    <row r="282" spans="1:11">
      <c r="A282" s="206"/>
      <c r="B282" s="224" t="s">
        <v>1836</v>
      </c>
      <c r="C282" s="224"/>
      <c r="D282" s="224"/>
      <c r="E282" s="224"/>
      <c r="F282" s="224"/>
      <c r="G282" s="224"/>
      <c r="H282" s="199"/>
      <c r="I282" s="199"/>
      <c r="J282" s="206"/>
      <c r="K282" s="199"/>
    </row>
    <row r="283" spans="1:11">
      <c r="A283" s="206"/>
      <c r="B283" s="224" t="s">
        <v>1837</v>
      </c>
      <c r="C283" s="224"/>
      <c r="D283" s="224"/>
      <c r="E283" s="224"/>
      <c r="F283" s="224"/>
      <c r="G283" s="224"/>
      <c r="H283" s="199"/>
      <c r="I283" s="199"/>
      <c r="J283" s="206"/>
      <c r="K283" s="199"/>
    </row>
    <row r="284" spans="1:11">
      <c r="A284" s="206"/>
      <c r="B284" s="224" t="s">
        <v>1838</v>
      </c>
      <c r="C284" s="224"/>
      <c r="D284" s="224"/>
      <c r="E284" s="224"/>
      <c r="F284" s="224"/>
      <c r="G284" s="224"/>
      <c r="H284" s="199"/>
      <c r="I284" s="199"/>
      <c r="J284" s="206"/>
      <c r="K284" s="199"/>
    </row>
    <row r="285" spans="1:11">
      <c r="A285" s="206"/>
      <c r="B285" s="224" t="s">
        <v>1839</v>
      </c>
      <c r="C285" s="224"/>
      <c r="D285" s="224"/>
      <c r="E285" s="224"/>
      <c r="F285" s="224"/>
      <c r="G285" s="224"/>
      <c r="H285" s="199"/>
      <c r="I285" s="199"/>
      <c r="J285" s="206"/>
      <c r="K285" s="199"/>
    </row>
    <row r="286" spans="1:11">
      <c r="A286" s="206"/>
      <c r="B286" s="224" t="s">
        <v>1840</v>
      </c>
      <c r="C286" s="224"/>
      <c r="D286" s="224"/>
      <c r="E286" s="224"/>
      <c r="F286" s="224"/>
      <c r="G286" s="224"/>
      <c r="H286" s="199"/>
      <c r="I286" s="199"/>
      <c r="J286" s="206"/>
      <c r="K286" s="199"/>
    </row>
    <row r="287" spans="1:11">
      <c r="A287" s="206"/>
      <c r="B287" s="224" t="s">
        <v>1841</v>
      </c>
      <c r="C287" s="224"/>
      <c r="D287" s="224"/>
      <c r="E287" s="224"/>
      <c r="F287" s="224"/>
      <c r="G287" s="224"/>
      <c r="H287" s="199"/>
      <c r="I287" s="199"/>
      <c r="J287" s="206"/>
      <c r="K287" s="199"/>
    </row>
    <row r="288" spans="1:11">
      <c r="A288" s="206"/>
      <c r="B288" s="224" t="s">
        <v>1842</v>
      </c>
      <c r="C288" s="224"/>
      <c r="D288" s="224"/>
      <c r="E288" s="224"/>
      <c r="F288" s="224"/>
      <c r="G288" s="224"/>
      <c r="H288" s="199"/>
      <c r="I288" s="199"/>
      <c r="J288" s="206"/>
      <c r="K288" s="199"/>
    </row>
    <row r="289" spans="1:11">
      <c r="A289" s="206"/>
      <c r="B289" s="224" t="s">
        <v>1843</v>
      </c>
      <c r="C289" s="224"/>
      <c r="D289" s="224"/>
      <c r="E289" s="224"/>
      <c r="F289" s="224"/>
      <c r="G289" s="224"/>
      <c r="H289" s="199"/>
      <c r="I289" s="199"/>
      <c r="J289" s="206"/>
      <c r="K289" s="199"/>
    </row>
    <row r="290" spans="1:11">
      <c r="A290" s="206"/>
      <c r="B290" s="224" t="s">
        <v>1844</v>
      </c>
      <c r="C290" s="224"/>
      <c r="D290" s="224"/>
      <c r="E290" s="224"/>
      <c r="F290" s="224"/>
      <c r="G290" s="224"/>
      <c r="H290" s="199"/>
      <c r="I290" s="199"/>
      <c r="J290" s="206"/>
      <c r="K290" s="199"/>
    </row>
    <row r="291" spans="1:11">
      <c r="A291" s="206"/>
      <c r="B291" s="224" t="s">
        <v>1845</v>
      </c>
      <c r="C291" s="224"/>
      <c r="D291" s="224"/>
      <c r="E291" s="224"/>
      <c r="F291" s="224"/>
      <c r="G291" s="224"/>
      <c r="H291" s="199"/>
      <c r="I291" s="199"/>
      <c r="J291" s="206"/>
      <c r="K291" s="199"/>
    </row>
    <row r="292" spans="1:11">
      <c r="A292" s="206"/>
      <c r="B292" s="224" t="s">
        <v>1846</v>
      </c>
      <c r="C292" s="224"/>
      <c r="D292" s="224"/>
      <c r="E292" s="224"/>
      <c r="F292" s="224"/>
      <c r="G292" s="224"/>
      <c r="H292" s="199"/>
      <c r="I292" s="199"/>
      <c r="J292" s="206"/>
      <c r="K292" s="199"/>
    </row>
    <row r="293" spans="1:11">
      <c r="A293" s="206"/>
      <c r="B293" s="224" t="s">
        <v>1847</v>
      </c>
      <c r="C293" s="224"/>
      <c r="D293" s="224"/>
      <c r="E293" s="224"/>
      <c r="F293" s="224"/>
      <c r="G293" s="224"/>
      <c r="H293" s="199"/>
      <c r="I293" s="199"/>
      <c r="J293" s="206"/>
      <c r="K293" s="199"/>
    </row>
    <row r="294" spans="1:11">
      <c r="A294" s="206"/>
      <c r="B294" s="224" t="s">
        <v>1848</v>
      </c>
      <c r="C294" s="224"/>
      <c r="D294" s="224"/>
      <c r="E294" s="224"/>
      <c r="F294" s="224"/>
      <c r="G294" s="224"/>
      <c r="H294" s="199"/>
      <c r="I294" s="199"/>
      <c r="J294" s="206"/>
      <c r="K294" s="199"/>
    </row>
    <row r="295" spans="1:11">
      <c r="A295" s="206"/>
      <c r="B295" s="224" t="s">
        <v>1849</v>
      </c>
      <c r="C295" s="224"/>
      <c r="D295" s="224"/>
      <c r="E295" s="224"/>
      <c r="F295" s="224"/>
      <c r="G295" s="224"/>
      <c r="H295" s="199"/>
      <c r="I295" s="199"/>
      <c r="J295" s="206"/>
      <c r="K295" s="199"/>
    </row>
    <row r="296" spans="1:11">
      <c r="A296" s="206"/>
      <c r="B296" s="224" t="s">
        <v>1850</v>
      </c>
      <c r="C296" s="224"/>
      <c r="D296" s="224"/>
      <c r="E296" s="224"/>
      <c r="F296" s="224"/>
      <c r="G296" s="224"/>
      <c r="H296" s="199"/>
      <c r="I296" s="199"/>
      <c r="J296" s="206"/>
      <c r="K296" s="199"/>
    </row>
    <row r="297" spans="1:11">
      <c r="A297" s="206"/>
      <c r="B297" s="224" t="s">
        <v>1851</v>
      </c>
      <c r="C297" s="224"/>
      <c r="D297" s="224"/>
      <c r="E297" s="224"/>
      <c r="F297" s="224"/>
      <c r="G297" s="224"/>
      <c r="H297" s="199"/>
      <c r="I297" s="199"/>
      <c r="J297" s="206"/>
      <c r="K297" s="199"/>
    </row>
    <row r="298" spans="1:11">
      <c r="A298" s="206"/>
      <c r="B298" s="224" t="s">
        <v>1852</v>
      </c>
      <c r="C298" s="224"/>
      <c r="D298" s="224"/>
      <c r="E298" s="224"/>
      <c r="F298" s="224"/>
      <c r="G298" s="224"/>
      <c r="H298" s="199"/>
      <c r="I298" s="199"/>
      <c r="J298" s="206"/>
      <c r="K298" s="199"/>
    </row>
    <row r="299" spans="1:11">
      <c r="A299" s="206"/>
      <c r="B299" s="224" t="s">
        <v>1853</v>
      </c>
      <c r="C299" s="224"/>
      <c r="D299" s="224"/>
      <c r="E299" s="224"/>
      <c r="F299" s="224"/>
      <c r="G299" s="224"/>
      <c r="H299" s="199"/>
      <c r="I299" s="199"/>
      <c r="J299" s="206"/>
      <c r="K299" s="199"/>
    </row>
    <row r="300" spans="1:11">
      <c r="A300" s="206"/>
      <c r="B300" s="224" t="s">
        <v>1854</v>
      </c>
      <c r="C300" s="224"/>
      <c r="D300" s="224"/>
      <c r="E300" s="224"/>
      <c r="F300" s="224"/>
      <c r="G300" s="224"/>
      <c r="H300" s="199"/>
      <c r="I300" s="199"/>
      <c r="J300" s="206"/>
      <c r="K300" s="199"/>
    </row>
    <row r="301" spans="1:11">
      <c r="A301" s="206"/>
      <c r="B301" s="224" t="s">
        <v>1855</v>
      </c>
      <c r="C301" s="224"/>
      <c r="D301" s="224"/>
      <c r="E301" s="224"/>
      <c r="F301" s="224"/>
      <c r="G301" s="224"/>
      <c r="H301" s="199"/>
      <c r="I301" s="199"/>
      <c r="J301" s="206"/>
      <c r="K301" s="199"/>
    </row>
    <row r="302" spans="1:11" ht="13.5" thickBot="1">
      <c r="A302" s="206"/>
      <c r="B302" s="224" t="s">
        <v>1856</v>
      </c>
      <c r="C302" s="224"/>
      <c r="D302" s="224"/>
      <c r="E302" s="224"/>
      <c r="F302" s="224"/>
      <c r="G302" s="224"/>
      <c r="H302" s="199"/>
      <c r="I302" s="199"/>
      <c r="J302" s="206"/>
      <c r="K302" s="199"/>
    </row>
    <row r="303" spans="1:11" ht="13.5" thickBot="1">
      <c r="A303" s="206"/>
      <c r="B303" s="338" t="s">
        <v>1857</v>
      </c>
      <c r="C303" s="338"/>
      <c r="D303" s="338"/>
      <c r="E303" s="339"/>
      <c r="F303" s="199"/>
      <c r="G303" s="199"/>
      <c r="H303" s="199"/>
      <c r="I303" s="199"/>
      <c r="J303" s="206"/>
      <c r="K303" s="199"/>
    </row>
    <row r="304" spans="1:11">
      <c r="A304" s="206"/>
      <c r="B304" s="224" t="s">
        <v>1858</v>
      </c>
      <c r="C304" s="224"/>
      <c r="D304" s="224"/>
      <c r="E304" s="224"/>
      <c r="F304" s="224"/>
      <c r="G304" s="224"/>
      <c r="H304" s="199"/>
      <c r="I304" s="199"/>
      <c r="J304" s="206"/>
      <c r="K304" s="199"/>
    </row>
    <row r="305" spans="1:11">
      <c r="A305" s="206"/>
      <c r="B305" s="224" t="s">
        <v>1859</v>
      </c>
      <c r="C305" s="224"/>
      <c r="D305" s="224"/>
      <c r="E305" s="224"/>
      <c r="F305" s="224"/>
      <c r="G305" s="224"/>
      <c r="H305" s="199"/>
      <c r="I305" s="199"/>
      <c r="J305" s="206"/>
      <c r="K305" s="199"/>
    </row>
    <row r="306" spans="1:11">
      <c r="A306" s="206"/>
      <c r="B306" s="224" t="s">
        <v>1860</v>
      </c>
      <c r="C306" s="224"/>
      <c r="D306" s="224"/>
      <c r="E306" s="224"/>
      <c r="F306" s="224"/>
      <c r="G306" s="224"/>
      <c r="H306" s="199"/>
      <c r="I306" s="199"/>
      <c r="J306" s="206"/>
      <c r="K306" s="199"/>
    </row>
    <row r="307" spans="1:11">
      <c r="A307" s="206"/>
      <c r="B307" s="224" t="s">
        <v>1861</v>
      </c>
      <c r="C307" s="224"/>
      <c r="D307" s="224"/>
      <c r="E307" s="224"/>
      <c r="F307" s="224"/>
      <c r="G307" s="224"/>
      <c r="H307" s="199"/>
      <c r="I307" s="199"/>
      <c r="J307" s="206"/>
      <c r="K307" s="199"/>
    </row>
    <row r="308" spans="1:11">
      <c r="A308" s="206"/>
      <c r="B308" s="224" t="s">
        <v>1862</v>
      </c>
      <c r="C308" s="224"/>
      <c r="D308" s="224"/>
      <c r="E308" s="224"/>
      <c r="F308" s="224"/>
      <c r="G308" s="224"/>
      <c r="H308" s="199"/>
      <c r="I308" s="199"/>
      <c r="J308" s="206"/>
      <c r="K308" s="199"/>
    </row>
    <row r="309" spans="1:11">
      <c r="A309" s="206"/>
      <c r="B309" s="224" t="s">
        <v>1863</v>
      </c>
      <c r="C309" s="224"/>
      <c r="D309" s="224"/>
      <c r="E309" s="224"/>
      <c r="F309" s="224"/>
      <c r="G309" s="224"/>
      <c r="H309" s="199"/>
      <c r="I309" s="199"/>
      <c r="J309" s="206"/>
      <c r="K309" s="199"/>
    </row>
    <row r="310" spans="1:11">
      <c r="A310" s="206"/>
      <c r="B310" s="224" t="s">
        <v>1864</v>
      </c>
      <c r="C310" s="224"/>
      <c r="D310" s="224"/>
      <c r="E310" s="224"/>
      <c r="F310" s="224"/>
      <c r="G310" s="224"/>
      <c r="H310" s="199"/>
      <c r="I310" s="199"/>
      <c r="J310" s="206"/>
      <c r="K310" s="199"/>
    </row>
    <row r="311" spans="1:11">
      <c r="A311" s="206"/>
      <c r="B311" s="224" t="s">
        <v>1865</v>
      </c>
      <c r="C311" s="224"/>
      <c r="D311" s="224"/>
      <c r="E311" s="224"/>
      <c r="F311" s="224"/>
      <c r="G311" s="224"/>
      <c r="H311" s="199"/>
      <c r="I311" s="199"/>
      <c r="J311" s="206"/>
      <c r="K311" s="199"/>
    </row>
    <row r="312" spans="1:11" ht="13.5" thickBot="1">
      <c r="A312" s="206"/>
      <c r="B312" s="224" t="s">
        <v>1866</v>
      </c>
      <c r="C312" s="224"/>
      <c r="D312" s="224"/>
      <c r="E312" s="224"/>
      <c r="F312" s="224"/>
      <c r="G312" s="224"/>
      <c r="H312" s="199"/>
      <c r="I312" s="199"/>
      <c r="J312" s="206"/>
      <c r="K312" s="199"/>
    </row>
    <row r="313" spans="1:11" ht="13.5" thickBot="1">
      <c r="A313" s="206"/>
      <c r="B313" s="338" t="s">
        <v>1867</v>
      </c>
      <c r="C313" s="338"/>
      <c r="D313" s="338"/>
      <c r="E313" s="339"/>
      <c r="F313" s="199"/>
      <c r="G313" s="199"/>
      <c r="H313" s="199"/>
      <c r="I313" s="199"/>
      <c r="J313" s="206"/>
      <c r="K313" s="199"/>
    </row>
    <row r="314" spans="1:11">
      <c r="A314" s="206"/>
      <c r="B314" s="224" t="s">
        <v>1868</v>
      </c>
      <c r="C314" s="224"/>
      <c r="D314" s="224"/>
      <c r="E314" s="224"/>
      <c r="F314" s="224"/>
      <c r="G314" s="224"/>
      <c r="H314" s="199"/>
      <c r="I314" s="199"/>
      <c r="J314" s="206"/>
      <c r="K314" s="199"/>
    </row>
    <row r="315" spans="1:11">
      <c r="A315" s="206"/>
      <c r="B315" s="224" t="s">
        <v>1869</v>
      </c>
      <c r="C315" s="224"/>
      <c r="D315" s="224"/>
      <c r="E315" s="224"/>
      <c r="F315" s="224"/>
      <c r="G315" s="224"/>
      <c r="H315" s="199"/>
      <c r="I315" s="199"/>
      <c r="J315" s="206"/>
      <c r="K315" s="199"/>
    </row>
    <row r="316" spans="1:11">
      <c r="A316" s="206"/>
      <c r="B316" s="224" t="s">
        <v>1870</v>
      </c>
      <c r="C316" s="224"/>
      <c r="D316" s="224"/>
      <c r="E316" s="224"/>
      <c r="F316" s="224"/>
      <c r="G316" s="224"/>
      <c r="H316" s="199"/>
      <c r="I316" s="199"/>
      <c r="J316" s="206"/>
      <c r="K316" s="199"/>
    </row>
    <row r="317" spans="1:11" ht="13.5" thickBot="1">
      <c r="A317" s="206"/>
      <c r="B317" s="224" t="s">
        <v>1871</v>
      </c>
      <c r="C317" s="224"/>
      <c r="D317" s="224"/>
      <c r="E317" s="224"/>
      <c r="F317" s="224"/>
      <c r="G317" s="224"/>
      <c r="H317" s="199"/>
      <c r="I317" s="199"/>
      <c r="J317" s="206"/>
      <c r="K317" s="199"/>
    </row>
    <row r="318" spans="1:11" ht="13.5" thickBot="1">
      <c r="A318" s="206"/>
      <c r="B318" s="338" t="s">
        <v>1872</v>
      </c>
      <c r="C318" s="338"/>
      <c r="D318" s="338"/>
      <c r="E318" s="338"/>
      <c r="F318" s="339"/>
      <c r="G318" s="199"/>
      <c r="H318" s="199"/>
      <c r="I318" s="199"/>
      <c r="J318" s="206"/>
      <c r="K318" s="199"/>
    </row>
    <row r="319" spans="1:11">
      <c r="A319" s="206"/>
      <c r="B319" s="224" t="s">
        <v>1873</v>
      </c>
      <c r="C319" s="224"/>
      <c r="D319" s="224"/>
      <c r="E319" s="224"/>
      <c r="F319" s="224"/>
      <c r="G319" s="224"/>
      <c r="H319" s="199"/>
      <c r="I319" s="199"/>
      <c r="J319" s="206"/>
      <c r="K319" s="199"/>
    </row>
    <row r="320" spans="1:11">
      <c r="A320" s="206"/>
      <c r="B320" s="224" t="s">
        <v>1874</v>
      </c>
      <c r="C320" s="224"/>
      <c r="D320" s="224"/>
      <c r="E320" s="224"/>
      <c r="F320" s="224"/>
      <c r="G320" s="224"/>
      <c r="H320" s="199"/>
      <c r="I320" s="199"/>
      <c r="J320" s="206"/>
      <c r="K320" s="199"/>
    </row>
    <row r="321" spans="1:11">
      <c r="A321" s="206"/>
      <c r="B321" s="224" t="s">
        <v>1875</v>
      </c>
      <c r="C321" s="224"/>
      <c r="D321" s="224"/>
      <c r="E321" s="224"/>
      <c r="F321" s="224"/>
      <c r="G321" s="224"/>
      <c r="H321" s="199"/>
      <c r="I321" s="199"/>
      <c r="J321" s="206"/>
      <c r="K321" s="199"/>
    </row>
    <row r="322" spans="1:11">
      <c r="A322" s="206"/>
      <c r="B322" s="224" t="s">
        <v>1876</v>
      </c>
      <c r="C322" s="224"/>
      <c r="D322" s="224"/>
      <c r="E322" s="224"/>
      <c r="F322" s="224"/>
      <c r="G322" s="224"/>
      <c r="H322" s="199"/>
      <c r="I322" s="199"/>
      <c r="J322" s="206"/>
      <c r="K322" s="199"/>
    </row>
    <row r="323" spans="1:11">
      <c r="A323" s="206"/>
      <c r="B323" s="224" t="s">
        <v>1877</v>
      </c>
      <c r="C323" s="224"/>
      <c r="D323" s="224"/>
      <c r="E323" s="224"/>
      <c r="F323" s="224"/>
      <c r="G323" s="224"/>
      <c r="H323" s="199"/>
      <c r="I323" s="199"/>
      <c r="J323" s="206"/>
      <c r="K323" s="199"/>
    </row>
    <row r="324" spans="1:11">
      <c r="A324" s="206"/>
      <c r="B324" s="224" t="s">
        <v>1878</v>
      </c>
      <c r="C324" s="224"/>
      <c r="D324" s="224"/>
      <c r="E324" s="224"/>
      <c r="F324" s="224"/>
      <c r="G324" s="224"/>
      <c r="H324" s="199"/>
      <c r="I324" s="199"/>
      <c r="J324" s="206"/>
      <c r="K324" s="199"/>
    </row>
    <row r="325" spans="1:11">
      <c r="A325" s="206"/>
      <c r="B325" s="224" t="s">
        <v>1879</v>
      </c>
      <c r="C325" s="224"/>
      <c r="D325" s="224"/>
      <c r="E325" s="224"/>
      <c r="F325" s="224"/>
      <c r="G325" s="224"/>
      <c r="H325" s="199"/>
      <c r="I325" s="199"/>
      <c r="J325" s="206"/>
      <c r="K325" s="199"/>
    </row>
    <row r="326" spans="1:11">
      <c r="A326" s="206"/>
      <c r="B326" s="224" t="s">
        <v>1880</v>
      </c>
      <c r="C326" s="224"/>
      <c r="D326" s="224"/>
      <c r="E326" s="224"/>
      <c r="F326" s="224"/>
      <c r="G326" s="224"/>
      <c r="H326" s="199"/>
      <c r="I326" s="199"/>
      <c r="J326" s="206"/>
      <c r="K326" s="199"/>
    </row>
    <row r="327" spans="1:11" ht="13.5" thickBot="1">
      <c r="A327" s="206"/>
      <c r="B327" s="224" t="s">
        <v>1881</v>
      </c>
      <c r="C327" s="224"/>
      <c r="D327" s="224"/>
      <c r="E327" s="224"/>
      <c r="F327" s="224"/>
      <c r="G327" s="224"/>
      <c r="H327" s="199"/>
      <c r="I327" s="199"/>
      <c r="J327" s="206"/>
      <c r="K327" s="199"/>
    </row>
    <row r="328" spans="1:11" ht="13.5" thickBot="1">
      <c r="A328" s="206"/>
      <c r="B328" s="340" t="s">
        <v>2495</v>
      </c>
      <c r="C328" s="340"/>
      <c r="D328" s="340"/>
      <c r="E328" s="341"/>
      <c r="F328" s="224"/>
      <c r="G328" s="224"/>
      <c r="H328" s="199"/>
      <c r="I328" s="199"/>
      <c r="J328" s="206"/>
      <c r="K328" s="199"/>
    </row>
    <row r="329" spans="1:11">
      <c r="A329" s="206"/>
      <c r="B329" s="224" t="s">
        <v>2496</v>
      </c>
      <c r="C329" s="224"/>
      <c r="D329" s="224"/>
      <c r="E329" s="224"/>
      <c r="F329" s="224"/>
      <c r="G329" s="224"/>
      <c r="H329" s="199"/>
      <c r="I329" s="199"/>
      <c r="J329" s="206"/>
      <c r="K329" s="199"/>
    </row>
    <row r="330" spans="1:11">
      <c r="A330" s="206"/>
      <c r="B330" s="224" t="s">
        <v>1882</v>
      </c>
      <c r="C330" s="224"/>
      <c r="D330" s="224"/>
      <c r="E330" s="224"/>
      <c r="F330" s="224"/>
      <c r="G330" s="224"/>
      <c r="H330" s="199"/>
      <c r="I330" s="199"/>
      <c r="J330" s="206"/>
      <c r="K330" s="199"/>
    </row>
    <row r="331" spans="1:11">
      <c r="A331" s="206"/>
      <c r="B331" s="224" t="s">
        <v>2497</v>
      </c>
      <c r="C331" s="224"/>
      <c r="D331" s="224"/>
      <c r="E331" s="224"/>
      <c r="F331" s="224"/>
      <c r="G331" s="224"/>
      <c r="H331" s="199"/>
      <c r="I331" s="199"/>
      <c r="J331" s="206"/>
      <c r="K331" s="199"/>
    </row>
    <row r="332" spans="1:11">
      <c r="A332" s="206"/>
      <c r="B332" s="224" t="s">
        <v>1883</v>
      </c>
      <c r="C332" s="224"/>
      <c r="D332" s="224"/>
      <c r="E332" s="224"/>
      <c r="F332" s="224"/>
      <c r="G332" s="224"/>
      <c r="H332" s="199"/>
      <c r="I332" s="199"/>
      <c r="J332" s="206"/>
      <c r="K332" s="199"/>
    </row>
    <row r="333" spans="1:11">
      <c r="A333" s="206"/>
      <c r="B333" s="224" t="s">
        <v>1884</v>
      </c>
      <c r="C333" s="224"/>
      <c r="D333" s="224"/>
      <c r="E333" s="224"/>
      <c r="F333" s="224"/>
      <c r="G333" s="224"/>
      <c r="H333" s="199"/>
      <c r="I333" s="199"/>
      <c r="J333" s="206"/>
      <c r="K333" s="199"/>
    </row>
    <row r="334" spans="1:11">
      <c r="A334" s="206"/>
      <c r="B334" s="224" t="s">
        <v>1885</v>
      </c>
      <c r="C334" s="224"/>
      <c r="D334" s="224"/>
      <c r="E334" s="224"/>
      <c r="F334" s="224"/>
      <c r="G334" s="224"/>
      <c r="H334" s="199"/>
      <c r="I334" s="199"/>
      <c r="J334" s="206"/>
      <c r="K334" s="199"/>
    </row>
    <row r="335" spans="1:11">
      <c r="A335" s="206"/>
      <c r="B335" s="224" t="s">
        <v>1886</v>
      </c>
      <c r="C335" s="224"/>
      <c r="D335" s="224"/>
      <c r="E335" s="224"/>
      <c r="F335" s="224"/>
      <c r="G335" s="224"/>
      <c r="H335" s="199"/>
      <c r="I335" s="199"/>
      <c r="J335" s="206"/>
      <c r="K335" s="199"/>
    </row>
    <row r="336" spans="1:11">
      <c r="A336" s="206"/>
      <c r="B336" s="224" t="s">
        <v>1887</v>
      </c>
      <c r="C336" s="224"/>
      <c r="D336" s="224"/>
      <c r="E336" s="224"/>
      <c r="F336" s="224"/>
      <c r="G336" s="224"/>
      <c r="H336" s="199"/>
      <c r="I336" s="199"/>
      <c r="J336" s="206"/>
      <c r="K336" s="199"/>
    </row>
    <row r="337" spans="1:11">
      <c r="A337" s="206"/>
      <c r="B337" s="224" t="s">
        <v>1888</v>
      </c>
      <c r="C337" s="224"/>
      <c r="D337" s="224"/>
      <c r="E337" s="224"/>
      <c r="F337" s="224"/>
      <c r="G337" s="224"/>
      <c r="H337" s="199"/>
      <c r="I337" s="199"/>
      <c r="J337" s="206"/>
      <c r="K337" s="199"/>
    </row>
    <row r="338" spans="1:11">
      <c r="A338" s="206"/>
      <c r="B338" s="224" t="s">
        <v>1889</v>
      </c>
      <c r="C338" s="224"/>
      <c r="D338" s="224"/>
      <c r="E338" s="224"/>
      <c r="F338" s="224"/>
      <c r="G338" s="224"/>
      <c r="H338" s="199"/>
      <c r="I338" s="199"/>
      <c r="J338" s="206"/>
      <c r="K338" s="199"/>
    </row>
    <row r="339" spans="1:11">
      <c r="A339" s="206"/>
      <c r="B339" s="224" t="s">
        <v>1890</v>
      </c>
      <c r="C339" s="224"/>
      <c r="D339" s="224"/>
      <c r="E339" s="224"/>
      <c r="F339" s="224"/>
      <c r="G339" s="224"/>
      <c r="H339" s="199"/>
      <c r="I339" s="199"/>
      <c r="J339" s="206"/>
      <c r="K339" s="199"/>
    </row>
    <row r="340" spans="1:11">
      <c r="A340" s="206"/>
      <c r="B340" s="224" t="s">
        <v>1891</v>
      </c>
      <c r="C340" s="224"/>
      <c r="D340" s="224"/>
      <c r="E340" s="224"/>
      <c r="F340" s="224"/>
      <c r="G340" s="224"/>
      <c r="H340" s="199"/>
      <c r="I340" s="199"/>
      <c r="J340" s="206"/>
      <c r="K340" s="199"/>
    </row>
    <row r="341" spans="1:11">
      <c r="A341" s="206"/>
      <c r="B341" s="224" t="s">
        <v>1892</v>
      </c>
      <c r="C341" s="224"/>
      <c r="D341" s="224"/>
      <c r="E341" s="224"/>
      <c r="F341" s="224"/>
      <c r="G341" s="224"/>
      <c r="H341" s="199"/>
      <c r="I341" s="199"/>
      <c r="J341" s="206"/>
      <c r="K341" s="199"/>
    </row>
    <row r="342" spans="1:11">
      <c r="A342" s="206"/>
      <c r="B342" s="224" t="s">
        <v>1893</v>
      </c>
      <c r="C342" s="224"/>
      <c r="D342" s="224"/>
      <c r="E342" s="224"/>
      <c r="F342" s="224"/>
      <c r="G342" s="224"/>
      <c r="H342" s="199"/>
      <c r="I342" s="199"/>
      <c r="J342" s="206"/>
      <c r="K342" s="199"/>
    </row>
    <row r="343" spans="1:11" ht="13.5" thickBot="1">
      <c r="A343" s="206"/>
      <c r="B343" s="224" t="s">
        <v>1894</v>
      </c>
      <c r="C343" s="224"/>
      <c r="D343" s="224"/>
      <c r="E343" s="224"/>
      <c r="F343" s="224"/>
      <c r="G343" s="224"/>
      <c r="H343" s="199"/>
      <c r="I343" s="199"/>
      <c r="J343" s="206"/>
      <c r="K343" s="199"/>
    </row>
    <row r="344" spans="1:11" ht="13.5" thickBot="1">
      <c r="A344" s="206"/>
      <c r="B344" s="338" t="s">
        <v>1895</v>
      </c>
      <c r="C344" s="338"/>
      <c r="D344" s="339"/>
      <c r="E344" s="199"/>
      <c r="F344" s="199"/>
      <c r="G344" s="199"/>
      <c r="H344" s="199"/>
      <c r="I344" s="199"/>
      <c r="J344" s="206"/>
      <c r="K344" s="199"/>
    </row>
    <row r="345" spans="1:11">
      <c r="A345" s="206"/>
      <c r="B345" s="224" t="s">
        <v>1896</v>
      </c>
      <c r="C345" s="224"/>
      <c r="D345" s="224"/>
      <c r="E345" s="224"/>
      <c r="F345" s="224"/>
      <c r="G345" s="224"/>
      <c r="H345" s="199"/>
      <c r="I345" s="199"/>
      <c r="J345" s="206"/>
      <c r="K345" s="199"/>
    </row>
    <row r="346" spans="1:11">
      <c r="A346" s="206"/>
      <c r="B346" s="224" t="s">
        <v>1897</v>
      </c>
      <c r="C346" s="224"/>
      <c r="D346" s="224"/>
      <c r="E346" s="224"/>
      <c r="F346" s="224"/>
      <c r="G346" s="224"/>
      <c r="H346" s="199"/>
      <c r="I346" s="199"/>
      <c r="J346" s="206"/>
      <c r="K346" s="199"/>
    </row>
    <row r="347" spans="1:11" ht="13.5" thickBot="1">
      <c r="A347" s="206"/>
      <c r="B347" s="224" t="s">
        <v>1898</v>
      </c>
      <c r="C347" s="224"/>
      <c r="D347" s="224"/>
      <c r="E347" s="224"/>
      <c r="F347" s="224"/>
      <c r="G347" s="224"/>
      <c r="H347" s="199"/>
      <c r="I347" s="199"/>
      <c r="J347" s="206"/>
      <c r="K347" s="199"/>
    </row>
    <row r="348" spans="1:11" ht="13.5" thickBot="1">
      <c r="A348" s="206"/>
      <c r="B348" s="338" t="s">
        <v>1899</v>
      </c>
      <c r="C348" s="338"/>
      <c r="D348" s="339"/>
      <c r="E348" s="199"/>
      <c r="F348" s="199"/>
      <c r="G348" s="199"/>
      <c r="H348" s="199"/>
      <c r="I348" s="199"/>
      <c r="J348" s="206"/>
      <c r="K348" s="199"/>
    </row>
    <row r="349" spans="1:11">
      <c r="A349" s="206"/>
      <c r="B349" s="224" t="s">
        <v>1900</v>
      </c>
      <c r="C349" s="224"/>
      <c r="D349" s="224"/>
      <c r="E349" s="224"/>
      <c r="F349" s="224"/>
      <c r="G349" s="199"/>
      <c r="H349" s="199"/>
      <c r="I349" s="199"/>
      <c r="J349" s="206"/>
      <c r="K349" s="199"/>
    </row>
    <row r="350" spans="1:11">
      <c r="A350" s="206"/>
      <c r="B350" s="224" t="s">
        <v>1901</v>
      </c>
      <c r="C350" s="224"/>
      <c r="D350" s="224"/>
      <c r="E350" s="224"/>
      <c r="F350" s="224"/>
      <c r="G350" s="199"/>
      <c r="H350" s="199"/>
      <c r="I350" s="199"/>
      <c r="J350" s="206"/>
      <c r="K350" s="199"/>
    </row>
    <row r="351" spans="1:11">
      <c r="A351" s="206"/>
      <c r="B351" s="224" t="s">
        <v>1902</v>
      </c>
      <c r="C351" s="224"/>
      <c r="D351" s="224"/>
      <c r="E351" s="224"/>
      <c r="F351" s="224"/>
      <c r="G351" s="199"/>
      <c r="H351" s="199"/>
      <c r="I351" s="199"/>
      <c r="J351" s="206"/>
      <c r="K351" s="199"/>
    </row>
    <row r="352" spans="1:11">
      <c r="A352" s="206"/>
      <c r="B352" s="224" t="s">
        <v>1903</v>
      </c>
      <c r="C352" s="224"/>
      <c r="D352" s="224"/>
      <c r="E352" s="224"/>
      <c r="F352" s="224"/>
      <c r="G352" s="199"/>
      <c r="H352" s="199"/>
      <c r="I352" s="199"/>
      <c r="J352" s="206"/>
      <c r="K352" s="199"/>
    </row>
    <row r="353" spans="1:11">
      <c r="A353" s="206"/>
      <c r="B353" s="224" t="s">
        <v>1904</v>
      </c>
      <c r="C353" s="224"/>
      <c r="D353" s="224"/>
      <c r="E353" s="224"/>
      <c r="F353" s="224"/>
      <c r="G353" s="199"/>
      <c r="H353" s="199"/>
      <c r="I353" s="199"/>
      <c r="J353" s="206"/>
      <c r="K353" s="199"/>
    </row>
    <row r="354" spans="1:11">
      <c r="A354" s="206"/>
      <c r="B354" s="224" t="s">
        <v>1905</v>
      </c>
      <c r="C354" s="224"/>
      <c r="D354" s="224"/>
      <c r="E354" s="224"/>
      <c r="F354" s="224"/>
      <c r="G354" s="199"/>
      <c r="H354" s="199"/>
      <c r="I354" s="199"/>
      <c r="J354" s="206"/>
      <c r="K354" s="199"/>
    </row>
    <row r="355" spans="1:11">
      <c r="A355" s="206"/>
      <c r="B355" s="224" t="s">
        <v>1906</v>
      </c>
      <c r="C355" s="224"/>
      <c r="D355" s="224"/>
      <c r="E355" s="224"/>
      <c r="F355" s="224"/>
      <c r="G355" s="199"/>
      <c r="H355" s="199"/>
      <c r="I355" s="199"/>
      <c r="J355" s="206"/>
      <c r="K355" s="199"/>
    </row>
    <row r="356" spans="1:11" ht="13.5" thickBot="1">
      <c r="A356" s="206"/>
      <c r="B356" s="224" t="s">
        <v>1907</v>
      </c>
      <c r="C356" s="224"/>
      <c r="D356" s="224"/>
      <c r="E356" s="224"/>
      <c r="F356" s="224"/>
      <c r="G356" s="199"/>
      <c r="H356" s="199"/>
      <c r="I356" s="199"/>
      <c r="J356" s="206"/>
      <c r="K356" s="199"/>
    </row>
    <row r="357" spans="1:11" ht="13.5" thickBot="1">
      <c r="A357" s="206"/>
      <c r="B357" s="338" t="s">
        <v>1908</v>
      </c>
      <c r="C357" s="338"/>
      <c r="D357" s="338"/>
      <c r="E357" s="338"/>
      <c r="F357" s="339"/>
      <c r="G357" s="199"/>
      <c r="H357" s="199"/>
      <c r="I357" s="199"/>
      <c r="J357" s="206"/>
      <c r="K357" s="199"/>
    </row>
    <row r="358" spans="1:11">
      <c r="A358" s="206"/>
      <c r="B358" s="224" t="s">
        <v>1909</v>
      </c>
      <c r="C358" s="224"/>
      <c r="D358" s="224"/>
      <c r="E358" s="224"/>
      <c r="F358" s="224"/>
      <c r="G358" s="224"/>
      <c r="H358" s="199"/>
      <c r="I358" s="199"/>
      <c r="J358" s="206"/>
      <c r="K358" s="199"/>
    </row>
    <row r="359" spans="1:11">
      <c r="A359" s="206"/>
      <c r="B359" s="224" t="s">
        <v>1910</v>
      </c>
      <c r="C359" s="224"/>
      <c r="D359" s="224"/>
      <c r="E359" s="224"/>
      <c r="F359" s="224"/>
      <c r="G359" s="224"/>
      <c r="H359" s="199"/>
      <c r="I359" s="199"/>
      <c r="J359" s="206"/>
      <c r="K359" s="199"/>
    </row>
    <row r="360" spans="1:11">
      <c r="A360" s="206"/>
      <c r="B360" s="224" t="s">
        <v>1911</v>
      </c>
      <c r="C360" s="224"/>
      <c r="D360" s="224"/>
      <c r="E360" s="224"/>
      <c r="F360" s="224"/>
      <c r="G360" s="224"/>
      <c r="H360" s="199"/>
      <c r="I360" s="199"/>
      <c r="J360" s="206"/>
      <c r="K360" s="199"/>
    </row>
    <row r="361" spans="1:11">
      <c r="A361" s="206"/>
      <c r="B361" s="224" t="s">
        <v>1912</v>
      </c>
      <c r="C361" s="224"/>
      <c r="D361" s="224"/>
      <c r="E361" s="224"/>
      <c r="F361" s="224"/>
      <c r="G361" s="224"/>
      <c r="H361" s="199"/>
      <c r="I361" s="199"/>
      <c r="J361" s="206"/>
      <c r="K361" s="199"/>
    </row>
    <row r="362" spans="1:11">
      <c r="A362" s="206"/>
      <c r="B362" s="224" t="s">
        <v>1913</v>
      </c>
      <c r="C362" s="224"/>
      <c r="D362" s="224"/>
      <c r="E362" s="224"/>
      <c r="F362" s="224"/>
      <c r="G362" s="224"/>
      <c r="H362" s="199"/>
      <c r="I362" s="199"/>
      <c r="J362" s="206"/>
      <c r="K362" s="199"/>
    </row>
    <row r="363" spans="1:11">
      <c r="A363" s="206"/>
      <c r="B363" s="224" t="s">
        <v>1914</v>
      </c>
      <c r="C363" s="224"/>
      <c r="D363" s="224"/>
      <c r="E363" s="224"/>
      <c r="F363" s="224"/>
      <c r="G363" s="224"/>
      <c r="H363" s="199"/>
      <c r="I363" s="199"/>
      <c r="J363" s="206"/>
      <c r="K363" s="199"/>
    </row>
    <row r="364" spans="1:11">
      <c r="A364" s="206"/>
      <c r="B364" s="224" t="s">
        <v>1915</v>
      </c>
      <c r="C364" s="224"/>
      <c r="D364" s="224"/>
      <c r="E364" s="224"/>
      <c r="F364" s="224"/>
      <c r="G364" s="224"/>
      <c r="H364" s="199"/>
      <c r="I364" s="199"/>
      <c r="J364" s="206"/>
      <c r="K364" s="199"/>
    </row>
    <row r="365" spans="1:11">
      <c r="A365" s="206"/>
      <c r="B365" s="224" t="s">
        <v>1916</v>
      </c>
      <c r="C365" s="224"/>
      <c r="D365" s="224"/>
      <c r="E365" s="224"/>
      <c r="F365" s="224"/>
      <c r="G365" s="224"/>
      <c r="H365" s="199"/>
      <c r="I365" s="199"/>
      <c r="J365" s="206"/>
      <c r="K365" s="199"/>
    </row>
    <row r="366" spans="1:11" ht="13.5" thickBot="1">
      <c r="A366" s="206"/>
      <c r="B366" s="224" t="s">
        <v>1917</v>
      </c>
      <c r="C366" s="224"/>
      <c r="D366" s="224"/>
      <c r="E366" s="224"/>
      <c r="F366" s="224"/>
      <c r="G366" s="224"/>
      <c r="H366" s="199"/>
      <c r="I366" s="199"/>
      <c r="J366" s="206"/>
      <c r="K366" s="199"/>
    </row>
    <row r="367" spans="1:11" ht="13.5" thickBot="1">
      <c r="A367" s="206"/>
      <c r="B367" s="338" t="s">
        <v>1918</v>
      </c>
      <c r="C367" s="338"/>
      <c r="D367" s="338"/>
      <c r="E367" s="338"/>
      <c r="F367" s="339"/>
      <c r="G367" s="199"/>
      <c r="H367" s="199"/>
      <c r="I367" s="199"/>
      <c r="J367" s="206"/>
      <c r="K367" s="199"/>
    </row>
    <row r="368" spans="1:11">
      <c r="A368" s="206"/>
      <c r="B368" s="224" t="s">
        <v>1919</v>
      </c>
      <c r="C368" s="224"/>
      <c r="D368" s="224"/>
      <c r="E368" s="224"/>
      <c r="F368" s="224"/>
      <c r="G368" s="199"/>
      <c r="H368" s="199"/>
      <c r="I368" s="199"/>
      <c r="J368" s="206"/>
      <c r="K368" s="199"/>
    </row>
    <row r="369" spans="1:11">
      <c r="A369" s="206"/>
      <c r="B369" s="224" t="s">
        <v>1920</v>
      </c>
      <c r="C369" s="224"/>
      <c r="D369" s="224"/>
      <c r="E369" s="224"/>
      <c r="F369" s="224"/>
      <c r="G369" s="199"/>
      <c r="H369" s="199"/>
      <c r="I369" s="199"/>
      <c r="J369" s="206"/>
      <c r="K369" s="199"/>
    </row>
    <row r="370" spans="1:11">
      <c r="A370" s="206"/>
      <c r="B370" s="224" t="s">
        <v>1921</v>
      </c>
      <c r="C370" s="224"/>
      <c r="D370" s="224"/>
      <c r="E370" s="224"/>
      <c r="F370" s="224"/>
      <c r="G370" s="199"/>
      <c r="H370" s="199"/>
      <c r="I370" s="199"/>
      <c r="J370" s="206"/>
      <c r="K370" s="199"/>
    </row>
    <row r="371" spans="1:11">
      <c r="A371" s="206"/>
      <c r="B371" s="224" t="s">
        <v>1922</v>
      </c>
      <c r="C371" s="224"/>
      <c r="D371" s="224"/>
      <c r="E371" s="224"/>
      <c r="F371" s="224"/>
      <c r="G371" s="199"/>
      <c r="H371" s="199"/>
      <c r="I371" s="199"/>
      <c r="J371" s="206"/>
      <c r="K371" s="199"/>
    </row>
    <row r="372" spans="1:11">
      <c r="A372" s="206"/>
      <c r="B372" s="224" t="s">
        <v>1923</v>
      </c>
      <c r="C372" s="224"/>
      <c r="D372" s="224"/>
      <c r="E372" s="224"/>
      <c r="F372" s="224"/>
      <c r="G372" s="199"/>
      <c r="H372" s="199"/>
      <c r="I372" s="199"/>
      <c r="J372" s="206"/>
      <c r="K372" s="199"/>
    </row>
    <row r="373" spans="1:11">
      <c r="A373" s="206"/>
      <c r="B373" s="224" t="s">
        <v>1924</v>
      </c>
      <c r="C373" s="224"/>
      <c r="D373" s="224"/>
      <c r="E373" s="224"/>
      <c r="F373" s="224"/>
      <c r="G373" s="199"/>
      <c r="H373" s="199"/>
      <c r="I373" s="199"/>
      <c r="J373" s="206"/>
      <c r="K373" s="199"/>
    </row>
    <row r="374" spans="1:11">
      <c r="A374" s="206"/>
      <c r="B374" s="224" t="s">
        <v>1925</v>
      </c>
      <c r="C374" s="224"/>
      <c r="D374" s="224"/>
      <c r="E374" s="224"/>
      <c r="F374" s="224"/>
      <c r="G374" s="199"/>
      <c r="H374" s="199"/>
      <c r="I374" s="199"/>
      <c r="J374" s="206"/>
      <c r="K374" s="199"/>
    </row>
    <row r="375" spans="1:11">
      <c r="A375" s="206"/>
      <c r="B375" s="224" t="s">
        <v>1926</v>
      </c>
      <c r="C375" s="224"/>
      <c r="D375" s="224"/>
      <c r="E375" s="224"/>
      <c r="F375" s="224"/>
      <c r="G375" s="199"/>
      <c r="H375" s="199"/>
      <c r="I375" s="199"/>
      <c r="J375" s="206"/>
      <c r="K375" s="199"/>
    </row>
    <row r="376" spans="1:11">
      <c r="A376" s="206"/>
      <c r="B376" s="224" t="s">
        <v>1927</v>
      </c>
      <c r="C376" s="224"/>
      <c r="D376" s="224"/>
      <c r="E376" s="224"/>
      <c r="F376" s="224"/>
      <c r="G376" s="199"/>
      <c r="H376" s="199"/>
      <c r="I376" s="199"/>
      <c r="J376" s="206"/>
      <c r="K376" s="199"/>
    </row>
    <row r="377" spans="1:11">
      <c r="A377" s="206"/>
      <c r="B377" s="224" t="s">
        <v>1928</v>
      </c>
      <c r="C377" s="224"/>
      <c r="D377" s="224"/>
      <c r="E377" s="224"/>
      <c r="F377" s="224"/>
      <c r="G377" s="199"/>
      <c r="H377" s="199"/>
      <c r="I377" s="199"/>
      <c r="J377" s="206"/>
      <c r="K377" s="199"/>
    </row>
    <row r="378" spans="1:11">
      <c r="A378" s="206"/>
      <c r="B378" s="224" t="s">
        <v>1929</v>
      </c>
      <c r="C378" s="224"/>
      <c r="D378" s="224"/>
      <c r="E378" s="224"/>
      <c r="F378" s="224"/>
      <c r="G378" s="199"/>
      <c r="H378" s="199"/>
      <c r="I378" s="199"/>
      <c r="J378" s="206"/>
      <c r="K378" s="199"/>
    </row>
    <row r="379" spans="1:11">
      <c r="A379" s="206"/>
      <c r="B379" s="224" t="s">
        <v>1930</v>
      </c>
      <c r="C379" s="224"/>
      <c r="D379" s="224"/>
      <c r="E379" s="224"/>
      <c r="F379" s="224"/>
      <c r="G379" s="199"/>
      <c r="H379" s="199"/>
      <c r="I379" s="199"/>
      <c r="J379" s="206"/>
      <c r="K379" s="199"/>
    </row>
    <row r="380" spans="1:11" ht="13.5" thickBot="1">
      <c r="A380" s="206"/>
      <c r="B380" s="224" t="s">
        <v>1931</v>
      </c>
      <c r="C380" s="224"/>
      <c r="D380" s="224"/>
      <c r="E380" s="224"/>
      <c r="F380" s="224"/>
      <c r="G380" s="199"/>
      <c r="H380" s="199"/>
      <c r="I380" s="199"/>
      <c r="J380" s="206"/>
      <c r="K380" s="199"/>
    </row>
    <row r="381" spans="1:11" ht="13.5" thickBot="1">
      <c r="A381" s="206"/>
      <c r="B381" s="338" t="s">
        <v>1932</v>
      </c>
      <c r="C381" s="338"/>
      <c r="D381" s="338"/>
      <c r="E381" s="338"/>
      <c r="F381" s="338"/>
      <c r="G381" s="339"/>
      <c r="H381" s="199"/>
      <c r="I381" s="199"/>
      <c r="J381" s="206"/>
      <c r="K381" s="199"/>
    </row>
    <row r="382" spans="1:11">
      <c r="A382" s="206"/>
      <c r="B382" s="224" t="s">
        <v>1933</v>
      </c>
      <c r="C382" s="224"/>
      <c r="D382" s="224"/>
      <c r="E382" s="224"/>
      <c r="F382" s="224"/>
      <c r="G382" s="224"/>
      <c r="H382" s="199"/>
      <c r="I382" s="199"/>
      <c r="J382" s="206"/>
      <c r="K382" s="199"/>
    </row>
    <row r="383" spans="1:11">
      <c r="A383" s="206"/>
      <c r="B383" s="224" t="s">
        <v>1934</v>
      </c>
      <c r="C383" s="224"/>
      <c r="D383" s="224"/>
      <c r="E383" s="224"/>
      <c r="F383" s="224"/>
      <c r="G383" s="224"/>
      <c r="H383" s="199"/>
      <c r="I383" s="199"/>
      <c r="J383" s="206"/>
      <c r="K383" s="199"/>
    </row>
    <row r="384" spans="1:11">
      <c r="A384" s="206"/>
      <c r="B384" s="224" t="s">
        <v>1935</v>
      </c>
      <c r="C384" s="224"/>
      <c r="D384" s="224"/>
      <c r="E384" s="224"/>
      <c r="F384" s="224"/>
      <c r="G384" s="224"/>
      <c r="H384" s="199"/>
      <c r="I384" s="199"/>
      <c r="J384" s="206"/>
      <c r="K384" s="199"/>
    </row>
    <row r="385" spans="1:11">
      <c r="A385" s="206"/>
      <c r="B385" s="224" t="s">
        <v>1936</v>
      </c>
      <c r="C385" s="224"/>
      <c r="D385" s="224"/>
      <c r="E385" s="224"/>
      <c r="F385" s="224"/>
      <c r="G385" s="224"/>
      <c r="H385" s="199"/>
      <c r="I385" s="199"/>
      <c r="J385" s="206"/>
      <c r="K385" s="199"/>
    </row>
    <row r="386" spans="1:11">
      <c r="A386" s="206"/>
      <c r="B386" s="224" t="s">
        <v>1937</v>
      </c>
      <c r="C386" s="224"/>
      <c r="D386" s="224"/>
      <c r="E386" s="224"/>
      <c r="F386" s="224"/>
      <c r="G386" s="224"/>
      <c r="H386" s="199"/>
      <c r="I386" s="199"/>
      <c r="J386" s="206"/>
      <c r="K386" s="199"/>
    </row>
    <row r="387" spans="1:11">
      <c r="A387" s="206"/>
      <c r="B387" s="224" t="s">
        <v>1938</v>
      </c>
      <c r="C387" s="224"/>
      <c r="D387" s="224"/>
      <c r="E387" s="224"/>
      <c r="F387" s="224"/>
      <c r="G387" s="224"/>
      <c r="H387" s="199"/>
      <c r="I387" s="199"/>
      <c r="J387" s="206"/>
      <c r="K387" s="199"/>
    </row>
    <row r="388" spans="1:11" ht="13.5" thickBot="1">
      <c r="A388" s="206"/>
      <c r="B388" s="224" t="s">
        <v>1939</v>
      </c>
      <c r="C388" s="224"/>
      <c r="D388" s="224"/>
      <c r="E388" s="224"/>
      <c r="F388" s="224"/>
      <c r="G388" s="224"/>
      <c r="H388" s="199"/>
      <c r="I388" s="199"/>
      <c r="J388" s="206"/>
      <c r="K388" s="199"/>
    </row>
    <row r="389" spans="1:11" ht="13.5" thickBot="1">
      <c r="A389" s="206"/>
      <c r="B389" s="338" t="s">
        <v>1940</v>
      </c>
      <c r="C389" s="338"/>
      <c r="D389" s="339"/>
      <c r="E389" s="199"/>
      <c r="F389" s="199"/>
      <c r="G389" s="199"/>
      <c r="H389" s="199"/>
      <c r="I389" s="199"/>
      <c r="J389" s="206"/>
      <c r="K389" s="199"/>
    </row>
    <row r="390" spans="1:11">
      <c r="A390" s="206"/>
      <c r="B390" s="224" t="s">
        <v>1941</v>
      </c>
      <c r="C390" s="224"/>
      <c r="D390" s="224"/>
      <c r="E390" s="224"/>
      <c r="F390" s="224"/>
      <c r="G390" s="199"/>
      <c r="H390" s="199"/>
      <c r="I390" s="199"/>
      <c r="J390" s="206"/>
      <c r="K390" s="199"/>
    </row>
    <row r="391" spans="1:11">
      <c r="A391" s="206"/>
      <c r="B391" s="224" t="s">
        <v>1942</v>
      </c>
      <c r="C391" s="224"/>
      <c r="D391" s="224"/>
      <c r="E391" s="224"/>
      <c r="F391" s="224"/>
      <c r="G391" s="199"/>
      <c r="H391" s="199"/>
      <c r="I391" s="199"/>
      <c r="J391" s="206"/>
      <c r="K391" s="199"/>
    </row>
    <row r="392" spans="1:11" ht="13.5" thickBot="1">
      <c r="A392" s="206"/>
      <c r="B392" s="224" t="s">
        <v>1943</v>
      </c>
      <c r="C392" s="224"/>
      <c r="D392" s="224"/>
      <c r="E392" s="224"/>
      <c r="F392" s="224"/>
      <c r="G392" s="199"/>
      <c r="H392" s="199"/>
      <c r="I392" s="199"/>
      <c r="J392" s="206"/>
      <c r="K392" s="199"/>
    </row>
    <row r="393" spans="1:11" ht="13.5" thickBot="1">
      <c r="A393" s="206"/>
      <c r="B393" s="338" t="s">
        <v>1944</v>
      </c>
      <c r="C393" s="338"/>
      <c r="D393" s="339"/>
      <c r="E393" s="199"/>
      <c r="F393" s="199"/>
      <c r="G393" s="199"/>
      <c r="H393" s="199"/>
      <c r="I393" s="199"/>
      <c r="J393" s="206"/>
      <c r="K393" s="199"/>
    </row>
    <row r="394" spans="1:11" ht="13.5" thickBot="1">
      <c r="A394" s="206"/>
      <c r="B394" s="224" t="s">
        <v>2498</v>
      </c>
      <c r="C394" s="224"/>
      <c r="D394" s="224"/>
      <c r="E394" s="224"/>
      <c r="F394" s="224"/>
      <c r="G394" s="199"/>
      <c r="H394" s="199"/>
      <c r="I394" s="199"/>
      <c r="J394" s="206"/>
      <c r="K394" s="199"/>
    </row>
    <row r="395" spans="1:11" ht="13.5" thickBot="1">
      <c r="A395" s="206"/>
      <c r="B395" s="338" t="s">
        <v>1945</v>
      </c>
      <c r="C395" s="338"/>
      <c r="D395" s="338"/>
      <c r="E395" s="338"/>
      <c r="F395" s="339"/>
      <c r="G395" s="199"/>
      <c r="H395" s="199"/>
      <c r="I395" s="199"/>
      <c r="J395" s="206"/>
      <c r="K395" s="199"/>
    </row>
    <row r="396" spans="1:11">
      <c r="A396" s="206"/>
      <c r="B396" s="224" t="s">
        <v>2499</v>
      </c>
      <c r="C396" s="224"/>
      <c r="D396" s="224"/>
      <c r="E396" s="224"/>
      <c r="F396" s="224"/>
      <c r="G396" s="224"/>
      <c r="H396" s="199"/>
      <c r="I396" s="199"/>
      <c r="J396" s="206"/>
      <c r="K396" s="199"/>
    </row>
    <row r="397" spans="1:11">
      <c r="A397" s="206"/>
      <c r="B397" s="224" t="s">
        <v>2500</v>
      </c>
      <c r="C397" s="224"/>
      <c r="D397" s="224"/>
      <c r="E397" s="224"/>
      <c r="F397" s="224"/>
      <c r="G397" s="224"/>
      <c r="H397" s="199"/>
      <c r="I397" s="199"/>
      <c r="J397" s="206"/>
      <c r="K397" s="199"/>
    </row>
    <row r="398" spans="1:11" ht="13.5" thickBot="1">
      <c r="A398" s="206"/>
      <c r="B398" s="224" t="s">
        <v>2501</v>
      </c>
      <c r="C398" s="224"/>
      <c r="D398" s="224"/>
      <c r="E398" s="224"/>
      <c r="F398" s="224"/>
      <c r="G398" s="224"/>
      <c r="H398" s="199"/>
      <c r="I398" s="199"/>
      <c r="J398" s="206"/>
      <c r="K398" s="199"/>
    </row>
    <row r="399" spans="1:11" ht="13.5" thickBot="1">
      <c r="A399" s="206"/>
      <c r="B399" s="338" t="s">
        <v>1946</v>
      </c>
      <c r="C399" s="338"/>
      <c r="D399" s="338"/>
      <c r="E399" s="338"/>
      <c r="F399" s="339"/>
      <c r="G399" s="199"/>
      <c r="H399" s="199"/>
      <c r="I399" s="199"/>
      <c r="J399" s="206"/>
      <c r="K399" s="199"/>
    </row>
    <row r="400" spans="1:11">
      <c r="A400" s="206"/>
      <c r="B400" s="224" t="s">
        <v>1947</v>
      </c>
      <c r="C400" s="224"/>
      <c r="D400" s="224"/>
      <c r="E400" s="224"/>
      <c r="F400" s="224"/>
      <c r="G400" s="224"/>
      <c r="H400" s="199"/>
      <c r="I400" s="199"/>
      <c r="J400" s="206"/>
      <c r="K400" s="199"/>
    </row>
    <row r="401" spans="1:11">
      <c r="A401" s="206"/>
      <c r="B401" s="224" t="s">
        <v>1948</v>
      </c>
      <c r="C401" s="224"/>
      <c r="D401" s="224"/>
      <c r="E401" s="224"/>
      <c r="F401" s="224"/>
      <c r="G401" s="224"/>
      <c r="H401" s="199"/>
      <c r="I401" s="199"/>
      <c r="J401" s="206"/>
      <c r="K401" s="199"/>
    </row>
    <row r="402" spans="1:11">
      <c r="A402" s="206"/>
      <c r="B402" s="224" t="s">
        <v>1949</v>
      </c>
      <c r="C402" s="224"/>
      <c r="D402" s="224"/>
      <c r="E402" s="224"/>
      <c r="F402" s="224"/>
      <c r="G402" s="224"/>
      <c r="H402" s="199"/>
      <c r="I402" s="199"/>
      <c r="J402" s="206"/>
      <c r="K402" s="199"/>
    </row>
    <row r="403" spans="1:11">
      <c r="A403" s="206"/>
      <c r="B403" s="224" t="s">
        <v>1950</v>
      </c>
      <c r="C403" s="224"/>
      <c r="D403" s="224"/>
      <c r="E403" s="224"/>
      <c r="F403" s="224"/>
      <c r="G403" s="224"/>
      <c r="H403" s="199"/>
      <c r="I403" s="199"/>
      <c r="J403" s="206"/>
      <c r="K403" s="199"/>
    </row>
    <row r="404" spans="1:11">
      <c r="A404" s="206"/>
      <c r="B404" s="224" t="s">
        <v>1951</v>
      </c>
      <c r="C404" s="224"/>
      <c r="D404" s="224"/>
      <c r="E404" s="224"/>
      <c r="F404" s="224"/>
      <c r="G404" s="224"/>
      <c r="H404" s="199"/>
      <c r="I404" s="199"/>
      <c r="J404" s="206"/>
      <c r="K404" s="199"/>
    </row>
    <row r="405" spans="1:11">
      <c r="A405" s="206"/>
      <c r="B405" s="224" t="s">
        <v>1952</v>
      </c>
      <c r="C405" s="224"/>
      <c r="D405" s="224"/>
      <c r="E405" s="224"/>
      <c r="F405" s="224"/>
      <c r="G405" s="224"/>
      <c r="H405" s="199"/>
      <c r="I405" s="199"/>
      <c r="J405" s="206"/>
      <c r="K405" s="199"/>
    </row>
    <row r="406" spans="1:11">
      <c r="A406" s="206"/>
      <c r="B406" s="224" t="s">
        <v>1953</v>
      </c>
      <c r="C406" s="224"/>
      <c r="D406" s="224"/>
      <c r="E406" s="224"/>
      <c r="F406" s="224"/>
      <c r="G406" s="224"/>
      <c r="H406" s="199"/>
      <c r="I406" s="199"/>
      <c r="J406" s="206"/>
      <c r="K406" s="199"/>
    </row>
    <row r="407" spans="1:11">
      <c r="A407" s="206"/>
      <c r="B407" s="224" t="s">
        <v>1954</v>
      </c>
      <c r="C407" s="224"/>
      <c r="D407" s="224"/>
      <c r="E407" s="224"/>
      <c r="F407" s="224"/>
      <c r="G407" s="224"/>
      <c r="H407" s="199"/>
      <c r="I407" s="199"/>
      <c r="J407" s="206"/>
      <c r="K407" s="199"/>
    </row>
    <row r="408" spans="1:11" ht="13.5" thickBot="1">
      <c r="A408" s="206"/>
      <c r="B408" s="224" t="s">
        <v>1955</v>
      </c>
      <c r="C408" s="224"/>
      <c r="D408" s="224"/>
      <c r="E408" s="224"/>
      <c r="F408" s="224"/>
      <c r="G408" s="224"/>
      <c r="H408" s="199"/>
      <c r="I408" s="199"/>
      <c r="J408" s="206"/>
      <c r="K408" s="199"/>
    </row>
    <row r="409" spans="1:11" ht="13.5" thickBot="1">
      <c r="A409" s="206"/>
      <c r="B409" s="338" t="s">
        <v>1956</v>
      </c>
      <c r="C409" s="338"/>
      <c r="D409" s="338"/>
      <c r="E409" s="339"/>
      <c r="F409" s="199"/>
      <c r="G409" s="199"/>
      <c r="H409" s="199"/>
      <c r="I409" s="199"/>
      <c r="J409" s="206"/>
      <c r="K409" s="199"/>
    </row>
    <row r="410" spans="1:11">
      <c r="A410" s="206"/>
      <c r="B410" s="224" t="s">
        <v>1957</v>
      </c>
      <c r="C410" s="224"/>
      <c r="D410" s="224"/>
      <c r="E410" s="224"/>
      <c r="F410" s="224"/>
      <c r="G410" s="224"/>
      <c r="H410" s="199"/>
      <c r="I410" s="199"/>
      <c r="J410" s="206"/>
      <c r="K410" s="199"/>
    </row>
    <row r="411" spans="1:11">
      <c r="A411" s="206"/>
      <c r="B411" s="224" t="s">
        <v>1958</v>
      </c>
      <c r="C411" s="224"/>
      <c r="D411" s="224"/>
      <c r="E411" s="224"/>
      <c r="F411" s="224"/>
      <c r="G411" s="224"/>
      <c r="H411" s="199"/>
      <c r="I411" s="199"/>
      <c r="J411" s="206"/>
      <c r="K411" s="199"/>
    </row>
    <row r="412" spans="1:11">
      <c r="A412" s="206"/>
      <c r="B412" s="224" t="s">
        <v>1959</v>
      </c>
      <c r="C412" s="224"/>
      <c r="D412" s="224"/>
      <c r="E412" s="224"/>
      <c r="F412" s="224"/>
      <c r="G412" s="224"/>
      <c r="H412" s="199"/>
      <c r="I412" s="199"/>
      <c r="J412" s="206"/>
      <c r="K412" s="199"/>
    </row>
    <row r="413" spans="1:11">
      <c r="A413" s="206"/>
      <c r="B413" s="224" t="s">
        <v>1960</v>
      </c>
      <c r="C413" s="224"/>
      <c r="D413" s="224"/>
      <c r="E413" s="224"/>
      <c r="F413" s="224"/>
      <c r="G413" s="224"/>
      <c r="H413" s="199"/>
      <c r="I413" s="199"/>
      <c r="J413" s="206"/>
      <c r="K413" s="199"/>
    </row>
    <row r="414" spans="1:11">
      <c r="A414" s="206"/>
      <c r="B414" s="224" t="s">
        <v>1961</v>
      </c>
      <c r="C414" s="224"/>
      <c r="D414" s="224"/>
      <c r="E414" s="224"/>
      <c r="F414" s="224"/>
      <c r="G414" s="224"/>
      <c r="H414" s="199"/>
      <c r="I414" s="199"/>
      <c r="J414" s="206"/>
      <c r="K414" s="199"/>
    </row>
    <row r="415" spans="1:11">
      <c r="A415" s="206"/>
      <c r="B415" s="224" t="s">
        <v>1962</v>
      </c>
      <c r="C415" s="224"/>
      <c r="D415" s="224"/>
      <c r="E415" s="224"/>
      <c r="F415" s="224"/>
      <c r="G415" s="224"/>
      <c r="H415" s="199"/>
      <c r="I415" s="199"/>
      <c r="J415" s="206"/>
      <c r="K415" s="199"/>
    </row>
    <row r="416" spans="1:11">
      <c r="A416" s="206"/>
      <c r="B416" s="224" t="s">
        <v>1963</v>
      </c>
      <c r="C416" s="224"/>
      <c r="D416" s="224"/>
      <c r="E416" s="224"/>
      <c r="F416" s="224"/>
      <c r="G416" s="224"/>
      <c r="H416" s="199"/>
      <c r="I416" s="199"/>
      <c r="J416" s="206"/>
      <c r="K416" s="199"/>
    </row>
    <row r="417" spans="1:11">
      <c r="A417" s="206"/>
      <c r="B417" s="224" t="s">
        <v>1964</v>
      </c>
      <c r="C417" s="224"/>
      <c r="D417" s="224"/>
      <c r="E417" s="224"/>
      <c r="F417" s="224"/>
      <c r="G417" s="224"/>
      <c r="H417" s="199"/>
      <c r="I417" s="199"/>
      <c r="J417" s="206"/>
      <c r="K417" s="199"/>
    </row>
    <row r="418" spans="1:11">
      <c r="A418" s="206"/>
      <c r="B418" s="224" t="s">
        <v>1965</v>
      </c>
      <c r="C418" s="224"/>
      <c r="D418" s="224"/>
      <c r="E418" s="224"/>
      <c r="F418" s="224"/>
      <c r="G418" s="224"/>
      <c r="H418" s="199"/>
      <c r="I418" s="199"/>
      <c r="J418" s="206"/>
      <c r="K418" s="199"/>
    </row>
    <row r="419" spans="1:11">
      <c r="A419" s="206"/>
      <c r="B419" s="224" t="s">
        <v>1966</v>
      </c>
      <c r="C419" s="224"/>
      <c r="D419" s="224"/>
      <c r="E419" s="224"/>
      <c r="F419" s="224"/>
      <c r="G419" s="224"/>
      <c r="H419" s="199"/>
      <c r="I419" s="199"/>
      <c r="J419" s="206"/>
      <c r="K419" s="199"/>
    </row>
    <row r="420" spans="1:11">
      <c r="A420" s="206"/>
      <c r="B420" s="224" t="s">
        <v>1967</v>
      </c>
      <c r="C420" s="224"/>
      <c r="D420" s="224"/>
      <c r="E420" s="224"/>
      <c r="F420" s="224"/>
      <c r="G420" s="224"/>
      <c r="H420" s="199"/>
      <c r="I420" s="199"/>
      <c r="J420" s="206"/>
      <c r="K420" s="199"/>
    </row>
    <row r="421" spans="1:11" ht="13.5" thickBot="1">
      <c r="A421" s="206"/>
      <c r="B421" s="224" t="s">
        <v>1968</v>
      </c>
      <c r="C421" s="224"/>
      <c r="D421" s="224"/>
      <c r="E421" s="224"/>
      <c r="F421" s="224"/>
      <c r="G421" s="224"/>
      <c r="H421" s="199"/>
      <c r="I421" s="199"/>
      <c r="J421" s="206"/>
      <c r="K421" s="199"/>
    </row>
    <row r="422" spans="1:11" ht="13.5" thickBot="1">
      <c r="A422" s="206"/>
      <c r="B422" s="338" t="s">
        <v>1969</v>
      </c>
      <c r="C422" s="338"/>
      <c r="D422" s="338"/>
      <c r="E422" s="339"/>
      <c r="F422" s="199"/>
      <c r="G422" s="199"/>
      <c r="H422" s="199"/>
      <c r="I422" s="199"/>
      <c r="J422" s="206"/>
      <c r="K422" s="199"/>
    </row>
    <row r="423" spans="1:11">
      <c r="A423" s="206"/>
      <c r="B423" s="224" t="s">
        <v>1970</v>
      </c>
      <c r="C423" s="224"/>
      <c r="D423" s="224"/>
      <c r="E423" s="224"/>
      <c r="F423" s="224"/>
      <c r="G423" s="224"/>
      <c r="H423" s="224"/>
      <c r="I423" s="199"/>
      <c r="J423" s="206"/>
      <c r="K423" s="199"/>
    </row>
    <row r="424" spans="1:11">
      <c r="A424" s="206"/>
      <c r="B424" s="224" t="s">
        <v>1971</v>
      </c>
      <c r="C424" s="224"/>
      <c r="D424" s="224"/>
      <c r="E424" s="224"/>
      <c r="F424" s="224"/>
      <c r="G424" s="224"/>
      <c r="H424" s="224"/>
      <c r="I424" s="199"/>
      <c r="J424" s="206"/>
      <c r="K424" s="199"/>
    </row>
    <row r="425" spans="1:11">
      <c r="A425" s="206"/>
      <c r="B425" s="224" t="s">
        <v>1972</v>
      </c>
      <c r="C425" s="224"/>
      <c r="D425" s="224"/>
      <c r="E425" s="224"/>
      <c r="F425" s="224"/>
      <c r="G425" s="224"/>
      <c r="H425" s="224"/>
      <c r="I425" s="199"/>
      <c r="J425" s="206"/>
      <c r="K425" s="199"/>
    </row>
    <row r="426" spans="1:11">
      <c r="A426" s="206"/>
      <c r="B426" s="224" t="s">
        <v>1973</v>
      </c>
      <c r="C426" s="224"/>
      <c r="D426" s="224"/>
      <c r="E426" s="224"/>
      <c r="F426" s="224"/>
      <c r="G426" s="224"/>
      <c r="H426" s="224"/>
      <c r="I426" s="199"/>
      <c r="J426" s="206"/>
      <c r="K426" s="199"/>
    </row>
    <row r="427" spans="1:11">
      <c r="A427" s="206"/>
      <c r="B427" s="224" t="s">
        <v>1974</v>
      </c>
      <c r="C427" s="224"/>
      <c r="D427" s="224"/>
      <c r="E427" s="224"/>
      <c r="F427" s="224"/>
      <c r="G427" s="224"/>
      <c r="H427" s="224"/>
      <c r="I427" s="199"/>
      <c r="J427" s="206"/>
      <c r="K427" s="199"/>
    </row>
    <row r="428" spans="1:11">
      <c r="A428" s="206"/>
      <c r="B428" s="224" t="s">
        <v>124</v>
      </c>
      <c r="C428" s="224"/>
      <c r="D428" s="224"/>
      <c r="E428" s="224"/>
      <c r="F428" s="224"/>
      <c r="G428" s="224"/>
      <c r="H428" s="224"/>
      <c r="I428" s="199"/>
      <c r="J428" s="206"/>
      <c r="K428" s="199"/>
    </row>
    <row r="429" spans="1:11">
      <c r="A429" s="206"/>
      <c r="B429" s="224" t="s">
        <v>125</v>
      </c>
      <c r="C429" s="224"/>
      <c r="D429" s="224"/>
      <c r="E429" s="224"/>
      <c r="F429" s="224"/>
      <c r="G429" s="224"/>
      <c r="H429" s="224"/>
      <c r="I429" s="199"/>
      <c r="J429" s="206"/>
      <c r="K429" s="199"/>
    </row>
    <row r="430" spans="1:11">
      <c r="A430" s="206"/>
      <c r="B430" s="224" t="s">
        <v>126</v>
      </c>
      <c r="C430" s="224"/>
      <c r="D430" s="224"/>
      <c r="E430" s="224"/>
      <c r="F430" s="224"/>
      <c r="G430" s="224"/>
      <c r="H430" s="224"/>
      <c r="I430" s="199"/>
      <c r="J430" s="206"/>
      <c r="K430" s="199"/>
    </row>
    <row r="431" spans="1:11">
      <c r="A431" s="206"/>
      <c r="B431" s="224" t="s">
        <v>127</v>
      </c>
      <c r="C431" s="224"/>
      <c r="D431" s="224"/>
      <c r="E431" s="224"/>
      <c r="F431" s="224"/>
      <c r="G431" s="224"/>
      <c r="H431" s="224"/>
      <c r="I431" s="199"/>
      <c r="J431" s="206"/>
      <c r="K431" s="199"/>
    </row>
    <row r="432" spans="1:11">
      <c r="A432" s="206"/>
      <c r="B432" s="224" t="s">
        <v>128</v>
      </c>
      <c r="C432" s="224"/>
      <c r="D432" s="224"/>
      <c r="E432" s="224"/>
      <c r="F432" s="224"/>
      <c r="G432" s="224"/>
      <c r="H432" s="224"/>
      <c r="I432" s="199"/>
      <c r="J432" s="206"/>
      <c r="K432" s="199"/>
    </row>
    <row r="433" spans="1:11">
      <c r="A433" s="206"/>
      <c r="B433" s="224" t="s">
        <v>129</v>
      </c>
      <c r="C433" s="224"/>
      <c r="D433" s="224"/>
      <c r="E433" s="224"/>
      <c r="F433" s="224"/>
      <c r="G433" s="224"/>
      <c r="H433" s="224"/>
      <c r="I433" s="199"/>
      <c r="J433" s="206"/>
      <c r="K433" s="199"/>
    </row>
    <row r="434" spans="1:11">
      <c r="A434" s="206"/>
      <c r="B434" s="224" t="s">
        <v>130</v>
      </c>
      <c r="C434" s="224"/>
      <c r="D434" s="224"/>
      <c r="E434" s="224"/>
      <c r="F434" s="224"/>
      <c r="G434" s="224"/>
      <c r="H434" s="224"/>
      <c r="I434" s="199"/>
      <c r="J434" s="206"/>
      <c r="K434" s="199"/>
    </row>
    <row r="435" spans="1:11">
      <c r="A435" s="206"/>
      <c r="B435" s="224" t="s">
        <v>126</v>
      </c>
      <c r="C435" s="224"/>
      <c r="D435" s="224"/>
      <c r="E435" s="224"/>
      <c r="F435" s="224"/>
      <c r="G435" s="224"/>
      <c r="H435" s="224"/>
      <c r="I435" s="199"/>
      <c r="J435" s="206"/>
      <c r="K435" s="199"/>
    </row>
    <row r="436" spans="1:11">
      <c r="A436" s="206"/>
      <c r="B436" s="224" t="s">
        <v>131</v>
      </c>
      <c r="C436" s="224"/>
      <c r="D436" s="224"/>
      <c r="E436" s="224"/>
      <c r="F436" s="224"/>
      <c r="G436" s="224"/>
      <c r="H436" s="224"/>
      <c r="I436" s="199"/>
      <c r="J436" s="206"/>
      <c r="K436" s="199"/>
    </row>
    <row r="437" spans="1:11">
      <c r="A437" s="206"/>
      <c r="B437" s="224" t="s">
        <v>598</v>
      </c>
      <c r="C437" s="224"/>
      <c r="D437" s="224"/>
      <c r="E437" s="224"/>
      <c r="F437" s="224"/>
      <c r="G437" s="224"/>
      <c r="H437" s="224"/>
      <c r="I437" s="199"/>
      <c r="J437" s="206"/>
      <c r="K437" s="199"/>
    </row>
    <row r="438" spans="1:11">
      <c r="A438" s="206"/>
      <c r="B438" s="224" t="s">
        <v>132</v>
      </c>
      <c r="C438" s="224"/>
      <c r="D438" s="224"/>
      <c r="E438" s="224"/>
      <c r="F438" s="224"/>
      <c r="G438" s="224"/>
      <c r="H438" s="224"/>
      <c r="I438" s="199"/>
      <c r="J438" s="206"/>
      <c r="K438" s="199"/>
    </row>
    <row r="439" spans="1:11">
      <c r="A439" s="206"/>
      <c r="B439" s="224" t="s">
        <v>133</v>
      </c>
      <c r="C439" s="224"/>
      <c r="D439" s="224"/>
      <c r="E439" s="224"/>
      <c r="F439" s="224"/>
      <c r="G439" s="224"/>
      <c r="H439" s="224"/>
      <c r="I439" s="199"/>
      <c r="J439" s="206"/>
      <c r="K439" s="199"/>
    </row>
    <row r="440" spans="1:11">
      <c r="A440" s="206"/>
      <c r="B440" s="224" t="s">
        <v>134</v>
      </c>
      <c r="C440" s="224"/>
      <c r="D440" s="224"/>
      <c r="E440" s="224"/>
      <c r="F440" s="224"/>
      <c r="G440" s="224"/>
      <c r="H440" s="224"/>
      <c r="I440" s="199"/>
      <c r="J440" s="206"/>
      <c r="K440" s="199"/>
    </row>
    <row r="441" spans="1:11">
      <c r="A441" s="206"/>
      <c r="B441" s="224" t="s">
        <v>135</v>
      </c>
      <c r="C441" s="224"/>
      <c r="D441" s="224"/>
      <c r="E441" s="224"/>
      <c r="F441" s="224"/>
      <c r="G441" s="224"/>
      <c r="H441" s="224"/>
      <c r="I441" s="199"/>
      <c r="J441" s="206"/>
      <c r="K441" s="199"/>
    </row>
    <row r="442" spans="1:11">
      <c r="A442" s="206"/>
      <c r="B442" s="224" t="s">
        <v>136</v>
      </c>
      <c r="C442" s="224"/>
      <c r="D442" s="224"/>
      <c r="E442" s="224"/>
      <c r="F442" s="224"/>
      <c r="G442" s="224"/>
      <c r="H442" s="224"/>
      <c r="I442" s="199"/>
      <c r="J442" s="206"/>
      <c r="K442" s="199"/>
    </row>
    <row r="443" spans="1:11">
      <c r="A443" s="206"/>
      <c r="B443" s="224" t="s">
        <v>137</v>
      </c>
      <c r="C443" s="224"/>
      <c r="D443" s="224"/>
      <c r="E443" s="224"/>
      <c r="F443" s="224"/>
      <c r="G443" s="224"/>
      <c r="H443" s="224"/>
      <c r="I443" s="199"/>
      <c r="J443" s="206"/>
      <c r="K443" s="199"/>
    </row>
    <row r="444" spans="1:11">
      <c r="A444" s="206"/>
      <c r="B444" s="224" t="s">
        <v>138</v>
      </c>
      <c r="C444" s="224"/>
      <c r="D444" s="224"/>
      <c r="E444" s="224"/>
      <c r="F444" s="224"/>
      <c r="G444" s="224"/>
      <c r="H444" s="224"/>
      <c r="I444" s="199"/>
      <c r="J444" s="206"/>
      <c r="K444" s="199"/>
    </row>
    <row r="445" spans="1:11">
      <c r="A445" s="206"/>
      <c r="B445" s="224" t="s">
        <v>139</v>
      </c>
      <c r="C445" s="224"/>
      <c r="D445" s="224"/>
      <c r="E445" s="224"/>
      <c r="F445" s="224"/>
      <c r="G445" s="224"/>
      <c r="H445" s="224"/>
      <c r="I445" s="199"/>
      <c r="J445" s="206"/>
      <c r="K445" s="199"/>
    </row>
    <row r="446" spans="1:11">
      <c r="A446" s="206"/>
      <c r="B446" s="224" t="s">
        <v>140</v>
      </c>
      <c r="C446" s="224"/>
      <c r="D446" s="224"/>
      <c r="E446" s="224"/>
      <c r="F446" s="224"/>
      <c r="G446" s="224"/>
      <c r="H446" s="224"/>
      <c r="I446" s="199"/>
      <c r="J446" s="206"/>
      <c r="K446" s="199"/>
    </row>
    <row r="447" spans="1:11">
      <c r="A447" s="206"/>
      <c r="B447" s="224" t="s">
        <v>141</v>
      </c>
      <c r="C447" s="224"/>
      <c r="D447" s="224"/>
      <c r="E447" s="224"/>
      <c r="F447" s="224"/>
      <c r="G447" s="224"/>
      <c r="H447" s="224"/>
      <c r="I447" s="199"/>
      <c r="J447" s="206"/>
      <c r="K447" s="199"/>
    </row>
    <row r="448" spans="1:11">
      <c r="A448" s="206"/>
      <c r="B448" s="224" t="s">
        <v>142</v>
      </c>
      <c r="C448" s="224"/>
      <c r="D448" s="224"/>
      <c r="E448" s="224"/>
      <c r="F448" s="224"/>
      <c r="G448" s="224"/>
      <c r="H448" s="224"/>
      <c r="I448" s="199"/>
      <c r="J448" s="206"/>
      <c r="K448" s="199"/>
    </row>
    <row r="449" spans="1:11">
      <c r="A449" s="206"/>
      <c r="B449" s="224" t="s">
        <v>132</v>
      </c>
      <c r="C449" s="224"/>
      <c r="D449" s="224"/>
      <c r="E449" s="224"/>
      <c r="F449" s="224"/>
      <c r="G449" s="224"/>
      <c r="H449" s="224"/>
      <c r="I449" s="199"/>
      <c r="J449" s="206"/>
      <c r="K449" s="199"/>
    </row>
    <row r="450" spans="1:11">
      <c r="A450" s="206"/>
      <c r="B450" s="224" t="s">
        <v>133</v>
      </c>
      <c r="C450" s="224"/>
      <c r="D450" s="224"/>
      <c r="E450" s="224"/>
      <c r="F450" s="224"/>
      <c r="G450" s="224"/>
      <c r="H450" s="224"/>
      <c r="I450" s="199"/>
      <c r="J450" s="206"/>
      <c r="K450" s="199"/>
    </row>
    <row r="451" spans="1:11">
      <c r="A451" s="206"/>
      <c r="B451" s="224" t="s">
        <v>143</v>
      </c>
      <c r="C451" s="224"/>
      <c r="D451" s="224"/>
      <c r="E451" s="224"/>
      <c r="F451" s="224"/>
      <c r="G451" s="224"/>
      <c r="H451" s="224"/>
      <c r="I451" s="199"/>
      <c r="J451" s="206"/>
      <c r="K451" s="199"/>
    </row>
    <row r="452" spans="1:11">
      <c r="A452" s="206"/>
      <c r="B452" s="224" t="s">
        <v>144</v>
      </c>
      <c r="C452" s="224"/>
      <c r="D452" s="224"/>
      <c r="E452" s="224"/>
      <c r="F452" s="224"/>
      <c r="G452" s="224"/>
      <c r="H452" s="224"/>
      <c r="I452" s="199"/>
      <c r="J452" s="206"/>
      <c r="K452" s="199"/>
    </row>
    <row r="453" spans="1:11">
      <c r="A453" s="206"/>
      <c r="B453" s="224" t="s">
        <v>145</v>
      </c>
      <c r="C453" s="224"/>
      <c r="D453" s="224"/>
      <c r="E453" s="224"/>
      <c r="F453" s="224"/>
      <c r="G453" s="224"/>
      <c r="H453" s="224"/>
      <c r="I453" s="199"/>
      <c r="J453" s="206"/>
      <c r="K453" s="199"/>
    </row>
    <row r="454" spans="1:11">
      <c r="A454" s="206"/>
      <c r="B454" s="224" t="s">
        <v>146</v>
      </c>
      <c r="C454" s="224"/>
      <c r="D454" s="224"/>
      <c r="E454" s="224"/>
      <c r="F454" s="224"/>
      <c r="G454" s="224"/>
      <c r="H454" s="224"/>
      <c r="I454" s="199"/>
      <c r="J454" s="206"/>
      <c r="K454" s="199"/>
    </row>
    <row r="455" spans="1:11">
      <c r="A455" s="206"/>
      <c r="B455" s="224" t="s">
        <v>147</v>
      </c>
      <c r="C455" s="224"/>
      <c r="D455" s="224"/>
      <c r="E455" s="224"/>
      <c r="F455" s="224"/>
      <c r="G455" s="224"/>
      <c r="H455" s="224"/>
      <c r="I455" s="199"/>
      <c r="J455" s="206"/>
      <c r="K455" s="199"/>
    </row>
    <row r="456" spans="1:11">
      <c r="A456" s="206"/>
      <c r="B456" s="224" t="s">
        <v>148</v>
      </c>
      <c r="C456" s="224"/>
      <c r="D456" s="224"/>
      <c r="E456" s="224"/>
      <c r="F456" s="224"/>
      <c r="G456" s="224"/>
      <c r="H456" s="224"/>
      <c r="I456" s="199"/>
      <c r="J456" s="206"/>
      <c r="K456" s="199"/>
    </row>
    <row r="457" spans="1:11">
      <c r="A457" s="206"/>
      <c r="B457" s="224" t="s">
        <v>137</v>
      </c>
      <c r="C457" s="224"/>
      <c r="D457" s="224"/>
      <c r="E457" s="224"/>
      <c r="F457" s="224"/>
      <c r="G457" s="224"/>
      <c r="H457" s="224"/>
      <c r="I457" s="199"/>
      <c r="J457" s="206"/>
      <c r="K457" s="199"/>
    </row>
    <row r="458" spans="1:11">
      <c r="A458" s="206"/>
      <c r="B458" s="224" t="s">
        <v>138</v>
      </c>
      <c r="C458" s="224"/>
      <c r="D458" s="224"/>
      <c r="E458" s="224"/>
      <c r="F458" s="224"/>
      <c r="G458" s="224"/>
      <c r="H458" s="224"/>
      <c r="I458" s="199"/>
      <c r="J458" s="206"/>
      <c r="K458" s="199"/>
    </row>
    <row r="459" spans="1:11">
      <c r="A459" s="206"/>
      <c r="B459" s="224" t="s">
        <v>149</v>
      </c>
      <c r="C459" s="224"/>
      <c r="D459" s="224"/>
      <c r="E459" s="224"/>
      <c r="F459" s="224"/>
      <c r="G459" s="224"/>
      <c r="H459" s="224"/>
      <c r="I459" s="199"/>
      <c r="J459" s="206"/>
      <c r="K459" s="199"/>
    </row>
    <row r="460" spans="1:11">
      <c r="A460" s="206"/>
      <c r="B460" s="224" t="s">
        <v>150</v>
      </c>
      <c r="C460" s="224"/>
      <c r="D460" s="224"/>
      <c r="E460" s="224"/>
      <c r="F460" s="224"/>
      <c r="G460" s="224"/>
      <c r="H460" s="224"/>
      <c r="I460" s="199"/>
      <c r="J460" s="206"/>
      <c r="K460" s="199"/>
    </row>
    <row r="461" spans="1:11">
      <c r="A461" s="206"/>
      <c r="B461" s="224" t="s">
        <v>151</v>
      </c>
      <c r="C461" s="224"/>
      <c r="D461" s="224"/>
      <c r="E461" s="224"/>
      <c r="F461" s="224"/>
      <c r="G461" s="224"/>
      <c r="H461" s="224"/>
      <c r="I461" s="199"/>
      <c r="J461" s="206"/>
      <c r="K461" s="199"/>
    </row>
    <row r="462" spans="1:11">
      <c r="A462" s="206"/>
      <c r="B462" s="224" t="s">
        <v>152</v>
      </c>
      <c r="C462" s="224"/>
      <c r="D462" s="224"/>
      <c r="E462" s="224"/>
      <c r="F462" s="224"/>
      <c r="G462" s="224"/>
      <c r="H462" s="224"/>
      <c r="I462" s="199"/>
      <c r="J462" s="206"/>
      <c r="K462" s="199"/>
    </row>
    <row r="463" spans="1:11">
      <c r="A463" s="206"/>
      <c r="B463" s="224" t="s">
        <v>153</v>
      </c>
      <c r="C463" s="224"/>
      <c r="D463" s="224"/>
      <c r="E463" s="224"/>
      <c r="F463" s="224"/>
      <c r="G463" s="224"/>
      <c r="H463" s="224"/>
      <c r="I463" s="199"/>
      <c r="J463" s="206"/>
      <c r="K463" s="199"/>
    </row>
    <row r="464" spans="1:11">
      <c r="A464" s="206"/>
      <c r="B464" s="224" t="s">
        <v>154</v>
      </c>
      <c r="C464" s="224"/>
      <c r="D464" s="224"/>
      <c r="E464" s="224"/>
      <c r="F464" s="224"/>
      <c r="G464" s="224"/>
      <c r="H464" s="224"/>
      <c r="I464" s="199"/>
      <c r="J464" s="206"/>
      <c r="K464" s="199"/>
    </row>
    <row r="465" spans="1:11">
      <c r="A465" s="206"/>
      <c r="B465" s="224" t="s">
        <v>155</v>
      </c>
      <c r="C465" s="224"/>
      <c r="D465" s="224"/>
      <c r="E465" s="224"/>
      <c r="F465" s="224"/>
      <c r="G465" s="224"/>
      <c r="H465" s="224"/>
      <c r="I465" s="199"/>
      <c r="J465" s="206"/>
      <c r="K465" s="199"/>
    </row>
    <row r="466" spans="1:11">
      <c r="A466" s="206"/>
      <c r="B466" s="224" t="s">
        <v>156</v>
      </c>
      <c r="C466" s="224"/>
      <c r="D466" s="224"/>
      <c r="E466" s="224"/>
      <c r="F466" s="224"/>
      <c r="G466" s="224"/>
      <c r="H466" s="224"/>
      <c r="I466" s="199"/>
      <c r="J466" s="206"/>
      <c r="K466" s="199"/>
    </row>
    <row r="467" spans="1:11">
      <c r="A467" s="206"/>
      <c r="B467" s="224" t="s">
        <v>157</v>
      </c>
      <c r="C467" s="224"/>
      <c r="D467" s="224"/>
      <c r="E467" s="224"/>
      <c r="F467" s="224"/>
      <c r="G467" s="224"/>
      <c r="H467" s="224"/>
      <c r="I467" s="199"/>
      <c r="J467" s="206"/>
      <c r="K467" s="199"/>
    </row>
    <row r="468" spans="1:11">
      <c r="A468" s="206"/>
      <c r="B468" s="224" t="s">
        <v>158</v>
      </c>
      <c r="C468" s="224"/>
      <c r="D468" s="224"/>
      <c r="E468" s="224"/>
      <c r="F468" s="224"/>
      <c r="G468" s="224"/>
      <c r="H468" s="224"/>
      <c r="I468" s="199"/>
      <c r="J468" s="206"/>
      <c r="K468" s="199"/>
    </row>
    <row r="469" spans="1:11">
      <c r="A469" s="206"/>
      <c r="B469" s="224" t="s">
        <v>159</v>
      </c>
      <c r="C469" s="224"/>
      <c r="D469" s="224"/>
      <c r="E469" s="224"/>
      <c r="F469" s="224"/>
      <c r="G469" s="224"/>
      <c r="H469" s="224"/>
      <c r="I469" s="199"/>
      <c r="J469" s="206"/>
      <c r="K469" s="199"/>
    </row>
    <row r="470" spans="1:11">
      <c r="A470" s="206"/>
      <c r="B470" s="224" t="s">
        <v>160</v>
      </c>
      <c r="C470" s="224"/>
      <c r="D470" s="224"/>
      <c r="E470" s="224"/>
      <c r="F470" s="224"/>
      <c r="G470" s="199"/>
      <c r="H470" s="199"/>
      <c r="I470" s="199"/>
      <c r="J470" s="206"/>
      <c r="K470" s="199"/>
    </row>
    <row r="471" spans="1:11">
      <c r="A471" s="206"/>
      <c r="B471" s="224" t="s">
        <v>161</v>
      </c>
      <c r="C471" s="224"/>
      <c r="D471" s="224"/>
      <c r="E471" s="224"/>
      <c r="F471" s="224"/>
      <c r="G471" s="199"/>
      <c r="H471" s="199"/>
      <c r="I471" s="199"/>
      <c r="J471" s="206"/>
      <c r="K471" s="199"/>
    </row>
    <row r="472" spans="1:11">
      <c r="A472" s="206"/>
      <c r="B472" s="224" t="s">
        <v>162</v>
      </c>
      <c r="C472" s="224"/>
      <c r="D472" s="224"/>
      <c r="E472" s="224"/>
      <c r="F472" s="224"/>
      <c r="G472" s="199"/>
      <c r="H472" s="199"/>
      <c r="I472" s="199"/>
      <c r="J472" s="206"/>
      <c r="K472" s="199"/>
    </row>
    <row r="473" spans="1:11">
      <c r="A473" s="206"/>
      <c r="B473" s="224" t="s">
        <v>163</v>
      </c>
      <c r="C473" s="224"/>
      <c r="D473" s="224"/>
      <c r="E473" s="224"/>
      <c r="F473" s="224"/>
      <c r="G473" s="199"/>
      <c r="H473" s="199"/>
      <c r="I473" s="199"/>
      <c r="J473" s="206"/>
      <c r="K473" s="199"/>
    </row>
    <row r="474" spans="1:11">
      <c r="A474" s="206"/>
      <c r="B474" s="224" t="s">
        <v>164</v>
      </c>
      <c r="C474" s="224"/>
      <c r="D474" s="224"/>
      <c r="E474" s="224"/>
      <c r="F474" s="224"/>
      <c r="G474" s="199"/>
      <c r="H474" s="199"/>
      <c r="I474" s="199"/>
      <c r="J474" s="206"/>
      <c r="K474" s="199"/>
    </row>
    <row r="475" spans="1:11" ht="13.5" thickBot="1">
      <c r="A475" s="206"/>
      <c r="B475" s="224" t="s">
        <v>165</v>
      </c>
      <c r="C475" s="224"/>
      <c r="D475" s="224"/>
      <c r="E475" s="224"/>
      <c r="F475" s="224"/>
      <c r="G475" s="199"/>
      <c r="H475" s="199"/>
      <c r="I475" s="199"/>
      <c r="J475" s="206"/>
      <c r="K475" s="199"/>
    </row>
    <row r="476" spans="1:11" ht="13.5" thickBot="1">
      <c r="A476" s="206"/>
      <c r="B476" s="338" t="s">
        <v>166</v>
      </c>
      <c r="C476" s="338"/>
      <c r="D476" s="338"/>
      <c r="E476" s="338"/>
      <c r="F476" s="338"/>
      <c r="G476" s="339"/>
      <c r="H476" s="199"/>
      <c r="I476" s="199"/>
      <c r="J476" s="206"/>
      <c r="K476" s="199"/>
    </row>
    <row r="477" spans="1:11" hidden="1">
      <c r="A477" s="206"/>
      <c r="B477" s="224" t="s">
        <v>167</v>
      </c>
      <c r="C477" s="224"/>
      <c r="D477" s="224"/>
      <c r="E477" s="224"/>
      <c r="F477" s="224"/>
      <c r="G477" s="224"/>
      <c r="H477" s="224"/>
      <c r="I477" s="199"/>
      <c r="J477" s="206"/>
      <c r="K477" s="199"/>
    </row>
    <row r="478" spans="1:11">
      <c r="A478" s="206"/>
      <c r="B478" s="224" t="s">
        <v>168</v>
      </c>
      <c r="C478" s="224"/>
      <c r="D478" s="224"/>
      <c r="E478" s="224"/>
      <c r="F478" s="224"/>
      <c r="G478" s="224"/>
      <c r="H478" s="224"/>
      <c r="I478" s="199"/>
      <c r="J478" s="206"/>
      <c r="K478" s="199"/>
    </row>
    <row r="479" spans="1:11">
      <c r="A479" s="206"/>
      <c r="B479" s="224" t="s">
        <v>169</v>
      </c>
      <c r="C479" s="224"/>
      <c r="D479" s="224"/>
      <c r="E479" s="224"/>
      <c r="F479" s="224"/>
      <c r="G479" s="224"/>
      <c r="H479" s="224"/>
      <c r="I479" s="199"/>
      <c r="J479" s="206"/>
      <c r="K479" s="199"/>
    </row>
    <row r="480" spans="1:11">
      <c r="A480" s="206"/>
      <c r="B480" s="224" t="s">
        <v>170</v>
      </c>
      <c r="C480" s="224"/>
      <c r="D480" s="224"/>
      <c r="E480" s="224"/>
      <c r="F480" s="224"/>
      <c r="G480" s="224"/>
      <c r="H480" s="224"/>
      <c r="I480" s="199"/>
      <c r="J480" s="206"/>
      <c r="K480" s="199"/>
    </row>
    <row r="481" spans="1:11">
      <c r="A481" s="206"/>
      <c r="B481" s="224" t="s">
        <v>171</v>
      </c>
      <c r="C481" s="224"/>
      <c r="D481" s="224"/>
      <c r="E481" s="224"/>
      <c r="F481" s="224"/>
      <c r="G481" s="224"/>
      <c r="H481" s="224"/>
      <c r="I481" s="199"/>
      <c r="J481" s="206"/>
      <c r="K481" s="199"/>
    </row>
    <row r="482" spans="1:11">
      <c r="A482" s="206"/>
      <c r="B482" s="224" t="s">
        <v>172</v>
      </c>
      <c r="C482" s="224"/>
      <c r="D482" s="224"/>
      <c r="E482" s="224"/>
      <c r="F482" s="224"/>
      <c r="G482" s="224"/>
      <c r="H482" s="224"/>
      <c r="I482" s="199"/>
      <c r="J482" s="206"/>
      <c r="K482" s="199"/>
    </row>
    <row r="483" spans="1:11">
      <c r="A483" s="206"/>
      <c r="B483" s="224" t="s">
        <v>173</v>
      </c>
      <c r="C483" s="224"/>
      <c r="D483" s="224"/>
      <c r="E483" s="224"/>
      <c r="F483" s="224"/>
      <c r="G483" s="224"/>
      <c r="H483" s="224"/>
      <c r="I483" s="199"/>
      <c r="J483" s="206"/>
      <c r="K483" s="199"/>
    </row>
    <row r="484" spans="1:11">
      <c r="A484" s="206"/>
      <c r="B484" s="224" t="s">
        <v>174</v>
      </c>
      <c r="C484" s="224"/>
      <c r="D484" s="224"/>
      <c r="E484" s="224"/>
      <c r="F484" s="224"/>
      <c r="G484" s="224"/>
      <c r="H484" s="224"/>
      <c r="I484" s="199"/>
      <c r="J484" s="206"/>
      <c r="K484" s="199"/>
    </row>
    <row r="485" spans="1:11">
      <c r="A485" s="206"/>
      <c r="B485" s="224" t="s">
        <v>175</v>
      </c>
      <c r="C485" s="224"/>
      <c r="D485" s="224"/>
      <c r="E485" s="224"/>
      <c r="F485" s="224"/>
      <c r="G485" s="224"/>
      <c r="H485" s="224"/>
      <c r="I485" s="199"/>
      <c r="J485" s="206"/>
      <c r="K485" s="199"/>
    </row>
    <row r="486" spans="1:11">
      <c r="A486" s="206"/>
      <c r="B486" s="224" t="s">
        <v>176</v>
      </c>
      <c r="C486" s="224"/>
      <c r="D486" s="224"/>
      <c r="E486" s="224"/>
      <c r="F486" s="224"/>
      <c r="G486" s="224"/>
      <c r="H486" s="224"/>
      <c r="I486" s="199"/>
      <c r="J486" s="206"/>
      <c r="K486" s="199"/>
    </row>
    <row r="487" spans="1:11">
      <c r="A487" s="206"/>
      <c r="B487" s="224" t="s">
        <v>2502</v>
      </c>
      <c r="C487" s="224"/>
      <c r="D487" s="224"/>
      <c r="E487" s="224"/>
      <c r="F487" s="224"/>
      <c r="G487" s="224"/>
      <c r="H487" s="224"/>
      <c r="I487" s="199"/>
      <c r="J487" s="206"/>
      <c r="K487" s="199"/>
    </row>
    <row r="488" spans="1:11">
      <c r="A488" s="206"/>
      <c r="B488" s="224" t="s">
        <v>177</v>
      </c>
      <c r="C488" s="224"/>
      <c r="D488" s="224"/>
      <c r="E488" s="224"/>
      <c r="F488" s="224"/>
      <c r="G488" s="224"/>
      <c r="H488" s="224"/>
      <c r="I488" s="199"/>
      <c r="J488" s="206"/>
      <c r="K488" s="199"/>
    </row>
    <row r="489" spans="1:11" ht="13.5" thickBot="1">
      <c r="A489" s="206"/>
      <c r="B489" s="224" t="s">
        <v>2503</v>
      </c>
      <c r="C489" s="224"/>
      <c r="D489" s="224"/>
      <c r="E489" s="224"/>
      <c r="F489" s="224"/>
      <c r="G489" s="224"/>
      <c r="H489" s="224"/>
      <c r="I489" s="199"/>
      <c r="J489" s="206"/>
      <c r="K489" s="199"/>
    </row>
    <row r="490" spans="1:11" ht="13.5" thickBot="1">
      <c r="A490" s="206"/>
      <c r="B490" s="338" t="s">
        <v>178</v>
      </c>
      <c r="C490" s="338"/>
      <c r="D490" s="338"/>
      <c r="E490" s="339"/>
      <c r="F490" s="199"/>
      <c r="G490" s="199"/>
      <c r="H490" s="199"/>
      <c r="I490" s="199"/>
      <c r="J490" s="206"/>
      <c r="K490" s="199"/>
    </row>
    <row r="491" spans="1:11" ht="13.5" thickBot="1">
      <c r="A491" s="206"/>
      <c r="B491" s="224" t="s">
        <v>769</v>
      </c>
      <c r="C491" s="224"/>
      <c r="D491" s="224"/>
      <c r="E491" s="224"/>
      <c r="F491" s="224"/>
      <c r="G491" s="224"/>
      <c r="H491" s="224"/>
      <c r="I491" s="199"/>
      <c r="J491" s="206"/>
      <c r="K491" s="199"/>
    </row>
    <row r="492" spans="1:11" ht="13.5" thickBot="1">
      <c r="A492" s="206"/>
      <c r="B492" s="338" t="s">
        <v>179</v>
      </c>
      <c r="C492" s="340"/>
      <c r="D492" s="340"/>
      <c r="E492" s="341"/>
      <c r="F492" s="224"/>
      <c r="G492" s="224"/>
      <c r="H492" s="224"/>
      <c r="I492" s="199"/>
      <c r="J492" s="206"/>
      <c r="K492" s="199"/>
    </row>
    <row r="493" spans="1:11">
      <c r="A493" s="206"/>
      <c r="B493" s="224" t="s">
        <v>180</v>
      </c>
      <c r="C493" s="224"/>
      <c r="D493" s="224"/>
      <c r="E493" s="224"/>
      <c r="F493" s="224"/>
      <c r="G493" s="224"/>
      <c r="H493" s="199"/>
      <c r="I493" s="199"/>
      <c r="J493" s="206"/>
      <c r="K493" s="199"/>
    </row>
    <row r="494" spans="1:11">
      <c r="A494" s="206"/>
      <c r="B494" s="224" t="s">
        <v>181</v>
      </c>
      <c r="C494" s="224"/>
      <c r="D494" s="224"/>
      <c r="E494" s="224"/>
      <c r="F494" s="224"/>
      <c r="G494" s="224"/>
      <c r="H494" s="199"/>
      <c r="I494" s="199"/>
      <c r="J494" s="206"/>
      <c r="K494" s="199"/>
    </row>
    <row r="495" spans="1:11" ht="13.5" thickBot="1">
      <c r="A495" s="206"/>
      <c r="B495" s="224" t="s">
        <v>182</v>
      </c>
      <c r="C495" s="224"/>
      <c r="D495" s="224"/>
      <c r="E495" s="224"/>
      <c r="F495" s="224"/>
      <c r="G495" s="224"/>
      <c r="H495" s="199"/>
      <c r="I495" s="199"/>
      <c r="J495" s="206"/>
      <c r="K495" s="199"/>
    </row>
    <row r="496" spans="1:11" ht="13.5" thickBot="1">
      <c r="A496" s="206"/>
      <c r="B496" s="338" t="s">
        <v>183</v>
      </c>
      <c r="C496" s="338"/>
      <c r="D496" s="338"/>
      <c r="E496" s="338"/>
      <c r="F496" s="338"/>
      <c r="G496" s="338"/>
      <c r="H496" s="339"/>
      <c r="I496" s="199"/>
      <c r="J496" s="206"/>
      <c r="K496" s="199"/>
    </row>
    <row r="497" spans="1:11" hidden="1">
      <c r="A497" s="206"/>
      <c r="B497" s="224" t="s">
        <v>184</v>
      </c>
      <c r="C497" s="224"/>
      <c r="D497" s="224"/>
      <c r="E497" s="224"/>
      <c r="F497" s="224"/>
      <c r="G497" s="224"/>
      <c r="H497" s="224"/>
      <c r="I497" s="199"/>
      <c r="J497" s="206"/>
      <c r="K497" s="199"/>
    </row>
    <row r="498" spans="1:11">
      <c r="A498" s="206"/>
      <c r="B498" s="224" t="s">
        <v>185</v>
      </c>
      <c r="C498" s="224"/>
      <c r="D498" s="224"/>
      <c r="E498" s="224"/>
      <c r="F498" s="224"/>
      <c r="G498" s="224"/>
      <c r="H498" s="224"/>
      <c r="I498" s="199"/>
      <c r="J498" s="206"/>
      <c r="K498" s="199"/>
    </row>
    <row r="499" spans="1:11">
      <c r="A499" s="206"/>
      <c r="B499" s="224" t="s">
        <v>186</v>
      </c>
      <c r="C499" s="224"/>
      <c r="D499" s="224"/>
      <c r="E499" s="224"/>
      <c r="F499" s="224"/>
      <c r="G499" s="224"/>
      <c r="H499" s="224"/>
      <c r="I499" s="199"/>
      <c r="J499" s="206"/>
      <c r="K499" s="199"/>
    </row>
    <row r="500" spans="1:11">
      <c r="A500" s="206"/>
      <c r="B500" s="224" t="s">
        <v>187</v>
      </c>
      <c r="C500" s="224"/>
      <c r="D500" s="224"/>
      <c r="E500" s="224"/>
      <c r="F500" s="224"/>
      <c r="G500" s="224"/>
      <c r="H500" s="224"/>
      <c r="I500" s="199"/>
      <c r="J500" s="206"/>
      <c r="K500" s="199"/>
    </row>
    <row r="501" spans="1:11">
      <c r="A501" s="206"/>
      <c r="B501" s="224" t="s">
        <v>188</v>
      </c>
      <c r="C501" s="224"/>
      <c r="D501" s="224"/>
      <c r="E501" s="224"/>
      <c r="F501" s="224"/>
      <c r="G501" s="224"/>
      <c r="H501" s="224"/>
      <c r="I501" s="199"/>
      <c r="J501" s="206"/>
      <c r="K501" s="199"/>
    </row>
    <row r="502" spans="1:11">
      <c r="A502" s="206"/>
      <c r="B502" s="224" t="s">
        <v>189</v>
      </c>
      <c r="C502" s="224"/>
      <c r="D502" s="224"/>
      <c r="E502" s="224"/>
      <c r="F502" s="224"/>
      <c r="G502" s="224"/>
      <c r="H502" s="224"/>
      <c r="I502" s="199"/>
      <c r="J502" s="206"/>
      <c r="K502" s="199"/>
    </row>
    <row r="503" spans="1:11">
      <c r="A503" s="206"/>
      <c r="B503" s="224" t="s">
        <v>190</v>
      </c>
      <c r="C503" s="224"/>
      <c r="D503" s="224"/>
      <c r="E503" s="224"/>
      <c r="F503" s="224"/>
      <c r="G503" s="224"/>
      <c r="H503" s="224"/>
      <c r="I503" s="224"/>
      <c r="J503" s="206"/>
      <c r="K503" s="199"/>
    </row>
    <row r="504" spans="1:11">
      <c r="A504" s="206"/>
      <c r="B504" s="224" t="s">
        <v>599</v>
      </c>
      <c r="C504" s="224"/>
      <c r="D504" s="224"/>
      <c r="E504" s="224"/>
      <c r="F504" s="224"/>
      <c r="G504" s="224"/>
      <c r="H504" s="235"/>
      <c r="I504" s="224"/>
      <c r="J504" s="206"/>
      <c r="K504" s="199"/>
    </row>
    <row r="505" spans="1:11">
      <c r="A505" s="206"/>
      <c r="B505" s="224" t="s">
        <v>600</v>
      </c>
      <c r="C505" s="224"/>
      <c r="D505" s="224"/>
      <c r="E505" s="224"/>
      <c r="F505" s="224"/>
      <c r="G505" s="224"/>
      <c r="H505" s="236"/>
      <c r="I505" s="224"/>
      <c r="J505" s="206"/>
      <c r="K505" s="199"/>
    </row>
    <row r="506" spans="1:11">
      <c r="A506" s="206"/>
      <c r="B506" s="224" t="s">
        <v>185</v>
      </c>
      <c r="C506" s="224"/>
      <c r="D506" s="224"/>
      <c r="E506" s="224"/>
      <c r="F506" s="224"/>
      <c r="G506" s="224"/>
      <c r="H506" s="236"/>
      <c r="I506" s="199"/>
      <c r="J506" s="206"/>
      <c r="K506" s="199"/>
    </row>
    <row r="507" spans="1:11">
      <c r="A507" s="206"/>
      <c r="B507" s="224" t="s">
        <v>191</v>
      </c>
      <c r="C507" s="224"/>
      <c r="D507" s="224"/>
      <c r="E507" s="224"/>
      <c r="F507" s="224"/>
      <c r="G507" s="224"/>
      <c r="H507" s="199"/>
      <c r="I507" s="199"/>
      <c r="J507" s="206"/>
      <c r="K507" s="199"/>
    </row>
    <row r="508" spans="1:11">
      <c r="A508" s="206"/>
      <c r="B508" s="224" t="s">
        <v>601</v>
      </c>
      <c r="C508" s="224"/>
      <c r="D508" s="224"/>
      <c r="E508" s="224"/>
      <c r="F508" s="224"/>
      <c r="G508" s="224"/>
      <c r="H508" s="199"/>
      <c r="I508" s="199"/>
      <c r="J508" s="206"/>
      <c r="K508" s="199"/>
    </row>
    <row r="509" spans="1:11">
      <c r="A509" s="206"/>
      <c r="B509" s="224" t="s">
        <v>192</v>
      </c>
      <c r="C509" s="224"/>
      <c r="D509" s="224"/>
      <c r="E509" s="224"/>
      <c r="F509" s="224"/>
      <c r="G509" s="224"/>
      <c r="H509" s="199"/>
      <c r="I509" s="199"/>
      <c r="J509" s="206"/>
      <c r="K509" s="199"/>
    </row>
    <row r="510" spans="1:11">
      <c r="A510" s="206"/>
      <c r="B510" s="224" t="s">
        <v>193</v>
      </c>
      <c r="C510" s="224"/>
      <c r="D510" s="224"/>
      <c r="E510" s="224"/>
      <c r="F510" s="224"/>
      <c r="G510" s="224"/>
      <c r="H510" s="199"/>
      <c r="I510" s="199"/>
      <c r="J510" s="206"/>
      <c r="K510" s="199"/>
    </row>
    <row r="511" spans="1:11" ht="13.5" thickBot="1">
      <c r="A511" s="206"/>
      <c r="B511" s="224" t="s">
        <v>194</v>
      </c>
      <c r="C511" s="224"/>
      <c r="D511" s="224"/>
      <c r="E511" s="224"/>
      <c r="F511" s="224"/>
      <c r="G511" s="224"/>
      <c r="H511" s="199"/>
      <c r="I511" s="199"/>
      <c r="J511" s="206"/>
      <c r="K511" s="199"/>
    </row>
    <row r="512" spans="1:11" ht="13.5" thickBot="1">
      <c r="A512" s="206"/>
      <c r="B512" s="338" t="s">
        <v>195</v>
      </c>
      <c r="C512" s="338"/>
      <c r="D512" s="338"/>
      <c r="E512" s="338"/>
      <c r="F512" s="339"/>
      <c r="G512" s="199"/>
      <c r="H512" s="199"/>
      <c r="I512" s="199"/>
      <c r="J512" s="206"/>
      <c r="K512" s="199"/>
    </row>
    <row r="513" spans="1:11" hidden="1">
      <c r="A513" s="206"/>
      <c r="B513" s="224" t="s">
        <v>1116</v>
      </c>
      <c r="C513" s="224"/>
      <c r="D513" s="224"/>
      <c r="E513" s="224"/>
      <c r="F513" s="224"/>
      <c r="G513" s="224"/>
      <c r="H513" s="199"/>
      <c r="I513" s="199"/>
      <c r="J513" s="206"/>
      <c r="K513" s="199"/>
    </row>
    <row r="514" spans="1:11">
      <c r="A514" s="206"/>
      <c r="B514" s="224" t="s">
        <v>196</v>
      </c>
      <c r="C514" s="224"/>
      <c r="D514" s="224"/>
      <c r="E514" s="224"/>
      <c r="F514" s="224"/>
      <c r="G514" s="224"/>
      <c r="H514" s="199"/>
      <c r="I514" s="199"/>
      <c r="J514" s="206"/>
      <c r="K514" s="199"/>
    </row>
    <row r="515" spans="1:11">
      <c r="A515" s="206"/>
      <c r="B515" s="224" t="s">
        <v>197</v>
      </c>
      <c r="C515" s="224"/>
      <c r="D515" s="224"/>
      <c r="E515" s="224"/>
      <c r="F515" s="224"/>
      <c r="G515" s="224"/>
      <c r="H515" s="199"/>
      <c r="I515" s="199"/>
      <c r="J515" s="206"/>
      <c r="K515" s="199"/>
    </row>
    <row r="516" spans="1:11">
      <c r="A516" s="206"/>
      <c r="B516" s="224" t="s">
        <v>652</v>
      </c>
      <c r="C516" s="224"/>
      <c r="D516" s="224"/>
      <c r="E516" s="224"/>
      <c r="F516" s="224"/>
      <c r="G516" s="224"/>
      <c r="H516" s="199"/>
      <c r="I516" s="199"/>
      <c r="J516" s="206"/>
      <c r="K516" s="199"/>
    </row>
    <row r="517" spans="1:11">
      <c r="A517" s="206"/>
      <c r="B517" s="224" t="s">
        <v>198</v>
      </c>
      <c r="C517" s="224"/>
      <c r="D517" s="224"/>
      <c r="E517" s="224"/>
      <c r="F517" s="224"/>
      <c r="G517" s="224"/>
      <c r="H517" s="199"/>
      <c r="I517" s="199"/>
      <c r="J517" s="206"/>
      <c r="K517" s="199"/>
    </row>
    <row r="518" spans="1:11">
      <c r="A518" s="206"/>
      <c r="B518" s="224" t="s">
        <v>199</v>
      </c>
      <c r="C518" s="224"/>
      <c r="D518" s="224"/>
      <c r="E518" s="224"/>
      <c r="F518" s="224"/>
      <c r="G518" s="224"/>
      <c r="H518" s="199"/>
      <c r="I518" s="199"/>
      <c r="J518" s="206"/>
      <c r="K518" s="199"/>
    </row>
    <row r="519" spans="1:11">
      <c r="A519" s="206"/>
      <c r="B519" s="224" t="s">
        <v>200</v>
      </c>
      <c r="C519" s="224"/>
      <c r="D519" s="224"/>
      <c r="E519" s="224"/>
      <c r="F519" s="224"/>
      <c r="G519" s="224"/>
      <c r="H519" s="199"/>
      <c r="I519" s="199"/>
      <c r="J519" s="206"/>
      <c r="K519" s="199"/>
    </row>
    <row r="520" spans="1:11">
      <c r="A520" s="206"/>
      <c r="B520" s="224" t="s">
        <v>201</v>
      </c>
      <c r="C520" s="224"/>
      <c r="D520" s="224"/>
      <c r="E520" s="224"/>
      <c r="F520" s="224"/>
      <c r="G520" s="224"/>
      <c r="H520" s="199"/>
      <c r="I520" s="199"/>
      <c r="J520" s="206"/>
      <c r="K520" s="199"/>
    </row>
    <row r="521" spans="1:11" ht="13.5" thickBot="1">
      <c r="A521" s="206"/>
      <c r="B521" s="224" t="s">
        <v>649</v>
      </c>
      <c r="C521" s="224"/>
      <c r="D521" s="224"/>
      <c r="E521" s="224"/>
      <c r="F521" s="224"/>
      <c r="G521" s="224"/>
      <c r="H521" s="199"/>
      <c r="I521" s="199"/>
      <c r="J521" s="206"/>
      <c r="K521" s="199"/>
    </row>
    <row r="522" spans="1:11" ht="13.5" thickBot="1">
      <c r="A522" s="206"/>
      <c r="B522" s="338" t="s">
        <v>202</v>
      </c>
      <c r="C522" s="338"/>
      <c r="D522" s="338"/>
      <c r="E522" s="338"/>
      <c r="F522" s="339"/>
      <c r="G522" s="199"/>
      <c r="H522" s="199"/>
      <c r="I522" s="199"/>
      <c r="J522" s="206"/>
      <c r="K522" s="199"/>
    </row>
    <row r="523" spans="1:11" hidden="1">
      <c r="A523" s="206"/>
      <c r="B523" s="224" t="s">
        <v>203</v>
      </c>
      <c r="C523" s="224"/>
      <c r="D523" s="224"/>
      <c r="E523" s="224"/>
      <c r="F523" s="224"/>
      <c r="G523" s="224"/>
      <c r="H523" s="199"/>
      <c r="I523" s="199"/>
      <c r="J523" s="206"/>
      <c r="K523" s="199"/>
    </row>
    <row r="524" spans="1:11">
      <c r="A524" s="206"/>
      <c r="B524" s="224" t="s">
        <v>204</v>
      </c>
      <c r="C524" s="224"/>
      <c r="D524" s="224"/>
      <c r="E524" s="224"/>
      <c r="F524" s="224"/>
      <c r="G524" s="224"/>
      <c r="H524" s="199"/>
      <c r="I524" s="199"/>
      <c r="J524" s="206"/>
      <c r="K524" s="199"/>
    </row>
    <row r="525" spans="1:11">
      <c r="A525" s="206"/>
      <c r="B525" s="224" t="s">
        <v>205</v>
      </c>
      <c r="C525" s="224"/>
      <c r="D525" s="224"/>
      <c r="E525" s="224"/>
      <c r="F525" s="224"/>
      <c r="G525" s="224"/>
      <c r="H525" s="199"/>
      <c r="I525" s="199"/>
      <c r="J525" s="206"/>
      <c r="K525" s="199"/>
    </row>
    <row r="526" spans="1:11">
      <c r="A526" s="206"/>
      <c r="B526" s="224" t="s">
        <v>206</v>
      </c>
      <c r="C526" s="224"/>
      <c r="D526" s="224"/>
      <c r="E526" s="224"/>
      <c r="F526" s="224"/>
      <c r="G526" s="224"/>
      <c r="H526" s="199"/>
      <c r="I526" s="199"/>
      <c r="J526" s="206"/>
      <c r="K526" s="199"/>
    </row>
    <row r="527" spans="1:11">
      <c r="A527" s="206"/>
      <c r="B527" s="224" t="s">
        <v>207</v>
      </c>
      <c r="C527" s="224"/>
      <c r="D527" s="224"/>
      <c r="E527" s="224"/>
      <c r="F527" s="224"/>
      <c r="G527" s="224"/>
      <c r="H527" s="199"/>
      <c r="I527" s="199"/>
      <c r="J527" s="206"/>
      <c r="K527" s="199"/>
    </row>
    <row r="528" spans="1:11">
      <c r="A528" s="206"/>
      <c r="B528" s="224" t="s">
        <v>208</v>
      </c>
      <c r="C528" s="224"/>
      <c r="D528" s="224"/>
      <c r="E528" s="224"/>
      <c r="F528" s="224"/>
      <c r="G528" s="224"/>
      <c r="H528" s="199"/>
      <c r="I528" s="199"/>
      <c r="J528" s="206"/>
      <c r="K528" s="199"/>
    </row>
    <row r="529" spans="1:11">
      <c r="A529" s="206"/>
      <c r="B529" s="224" t="s">
        <v>209</v>
      </c>
      <c r="C529" s="224"/>
      <c r="D529" s="224"/>
      <c r="E529" s="224"/>
      <c r="F529" s="224"/>
      <c r="G529" s="224"/>
      <c r="H529" s="199"/>
      <c r="I529" s="199"/>
      <c r="J529" s="206"/>
      <c r="K529" s="199"/>
    </row>
    <row r="530" spans="1:11" ht="13.5" thickBot="1">
      <c r="A530" s="206"/>
      <c r="B530" s="224" t="s">
        <v>210</v>
      </c>
      <c r="C530" s="224"/>
      <c r="D530" s="224"/>
      <c r="E530" s="224"/>
      <c r="F530" s="224"/>
      <c r="G530" s="224"/>
      <c r="H530" s="199"/>
      <c r="I530" s="199"/>
      <c r="J530" s="206"/>
      <c r="K530" s="199"/>
    </row>
    <row r="531" spans="1:11" ht="13.5" thickBot="1">
      <c r="A531" s="206"/>
      <c r="B531" s="338" t="s">
        <v>211</v>
      </c>
      <c r="C531" s="340"/>
      <c r="D531" s="340"/>
      <c r="E531" s="340"/>
      <c r="F531" s="341"/>
      <c r="G531" s="224"/>
      <c r="H531" s="199"/>
      <c r="I531" s="199"/>
      <c r="J531" s="206"/>
      <c r="K531" s="199"/>
    </row>
    <row r="532" spans="1:11">
      <c r="A532" s="206"/>
      <c r="B532" s="224" t="s">
        <v>602</v>
      </c>
      <c r="C532" s="224"/>
      <c r="D532" s="224"/>
      <c r="E532" s="224"/>
      <c r="F532" s="224"/>
      <c r="G532" s="224"/>
      <c r="H532" s="199"/>
      <c r="I532" s="199"/>
      <c r="J532" s="206"/>
      <c r="K532" s="199"/>
    </row>
    <row r="533" spans="1:11">
      <c r="A533" s="206"/>
      <c r="B533" s="224" t="s">
        <v>2504</v>
      </c>
      <c r="C533" s="224"/>
      <c r="D533" s="224"/>
      <c r="E533" s="224"/>
      <c r="F533" s="224"/>
      <c r="G533" s="224"/>
      <c r="H533" s="199"/>
      <c r="I533" s="199"/>
      <c r="J533" s="206"/>
      <c r="K533" s="199"/>
    </row>
    <row r="534" spans="1:11">
      <c r="A534" s="206"/>
      <c r="B534" s="224" t="s">
        <v>212</v>
      </c>
      <c r="C534" s="224"/>
      <c r="D534" s="224"/>
      <c r="E534" s="224"/>
      <c r="F534" s="224"/>
      <c r="G534" s="224"/>
      <c r="H534" s="199"/>
      <c r="I534" s="199"/>
      <c r="J534" s="206"/>
      <c r="K534" s="199"/>
    </row>
    <row r="535" spans="1:11">
      <c r="A535" s="206"/>
      <c r="B535" s="224" t="s">
        <v>213</v>
      </c>
      <c r="C535" s="224"/>
      <c r="D535" s="224"/>
      <c r="E535" s="224"/>
      <c r="F535" s="224"/>
      <c r="G535" s="224"/>
      <c r="H535" s="199"/>
      <c r="I535" s="199"/>
      <c r="J535" s="206"/>
      <c r="K535" s="199"/>
    </row>
    <row r="536" spans="1:11">
      <c r="A536" s="206"/>
      <c r="B536" s="224" t="s">
        <v>214</v>
      </c>
      <c r="C536" s="224"/>
      <c r="D536" s="224"/>
      <c r="E536" s="224"/>
      <c r="F536" s="224"/>
      <c r="G536" s="224"/>
      <c r="H536" s="199"/>
      <c r="I536" s="199"/>
      <c r="J536" s="206"/>
      <c r="K536" s="199"/>
    </row>
    <row r="537" spans="1:11">
      <c r="A537" s="206"/>
      <c r="B537" s="224" t="s">
        <v>215</v>
      </c>
      <c r="C537" s="224"/>
      <c r="D537" s="224"/>
      <c r="E537" s="224"/>
      <c r="F537" s="224"/>
      <c r="G537" s="224"/>
      <c r="H537" s="199"/>
      <c r="I537" s="199"/>
      <c r="J537" s="206"/>
      <c r="K537" s="199"/>
    </row>
    <row r="538" spans="1:11">
      <c r="A538" s="206"/>
      <c r="B538" s="224" t="s">
        <v>216</v>
      </c>
      <c r="C538" s="224"/>
      <c r="D538" s="224"/>
      <c r="E538" s="224"/>
      <c r="F538" s="224"/>
      <c r="G538" s="224"/>
      <c r="H538" s="199"/>
      <c r="I538" s="199"/>
      <c r="J538" s="206"/>
      <c r="K538" s="199"/>
    </row>
    <row r="539" spans="1:11" ht="13.5" thickBot="1">
      <c r="A539" s="206"/>
      <c r="B539" s="224" t="s">
        <v>217</v>
      </c>
      <c r="C539" s="224"/>
      <c r="D539" s="224"/>
      <c r="E539" s="224"/>
      <c r="F539" s="224"/>
      <c r="G539" s="224"/>
      <c r="H539" s="199"/>
      <c r="I539" s="199"/>
      <c r="J539" s="206"/>
      <c r="K539" s="199"/>
    </row>
    <row r="540" spans="1:11" ht="13.5" thickBot="1">
      <c r="A540" s="206"/>
      <c r="B540" s="338" t="s">
        <v>218</v>
      </c>
      <c r="C540" s="338"/>
      <c r="D540" s="338"/>
      <c r="E540" s="339"/>
      <c r="F540" s="199"/>
      <c r="G540" s="199"/>
      <c r="H540" s="199"/>
      <c r="I540" s="199"/>
      <c r="J540" s="206"/>
      <c r="K540" s="199"/>
    </row>
    <row r="541" spans="1:11" hidden="1">
      <c r="A541" s="206"/>
      <c r="B541" s="224" t="s">
        <v>1117</v>
      </c>
      <c r="C541" s="224"/>
      <c r="D541" s="224"/>
      <c r="E541" s="224"/>
      <c r="F541" s="224"/>
      <c r="G541" s="224"/>
      <c r="H541" s="199"/>
      <c r="I541" s="199"/>
      <c r="J541" s="206"/>
      <c r="K541" s="199"/>
    </row>
    <row r="542" spans="1:11">
      <c r="A542" s="206"/>
      <c r="B542" s="224" t="s">
        <v>219</v>
      </c>
      <c r="C542" s="224"/>
      <c r="D542" s="224"/>
      <c r="E542" s="224"/>
      <c r="F542" s="224"/>
      <c r="G542" s="224"/>
      <c r="H542" s="199"/>
      <c r="I542" s="199"/>
      <c r="J542" s="206"/>
      <c r="K542" s="199"/>
    </row>
    <row r="543" spans="1:11">
      <c r="A543" s="206"/>
      <c r="B543" s="224" t="s">
        <v>220</v>
      </c>
      <c r="C543" s="224"/>
      <c r="D543" s="224"/>
      <c r="E543" s="224"/>
      <c r="F543" s="224"/>
      <c r="G543" s="224"/>
      <c r="H543" s="199"/>
      <c r="I543" s="199"/>
      <c r="J543" s="206"/>
      <c r="K543" s="199"/>
    </row>
    <row r="544" spans="1:11">
      <c r="A544" s="206"/>
      <c r="B544" s="224" t="s">
        <v>221</v>
      </c>
      <c r="C544" s="224"/>
      <c r="D544" s="224"/>
      <c r="E544" s="224"/>
      <c r="F544" s="224"/>
      <c r="G544" s="224"/>
      <c r="H544" s="199"/>
      <c r="I544" s="199"/>
      <c r="J544" s="206"/>
      <c r="K544" s="199"/>
    </row>
    <row r="545" spans="1:11">
      <c r="A545" s="206"/>
      <c r="B545" s="224" t="s">
        <v>222</v>
      </c>
      <c r="C545" s="224"/>
      <c r="D545" s="224"/>
      <c r="E545" s="224"/>
      <c r="F545" s="224"/>
      <c r="G545" s="224"/>
      <c r="H545" s="199"/>
      <c r="I545" s="199"/>
      <c r="J545" s="206"/>
      <c r="K545" s="199"/>
    </row>
    <row r="546" spans="1:11">
      <c r="A546" s="206"/>
      <c r="B546" s="224" t="s">
        <v>223</v>
      </c>
      <c r="C546" s="224"/>
      <c r="D546" s="224"/>
      <c r="E546" s="224"/>
      <c r="F546" s="224"/>
      <c r="G546" s="224"/>
      <c r="H546" s="199"/>
      <c r="I546" s="199"/>
      <c r="J546" s="206"/>
      <c r="K546" s="199"/>
    </row>
    <row r="547" spans="1:11">
      <c r="A547" s="206"/>
      <c r="B547" s="224" t="s">
        <v>224</v>
      </c>
      <c r="C547" s="224"/>
      <c r="D547" s="224"/>
      <c r="E547" s="224"/>
      <c r="F547" s="224"/>
      <c r="G547" s="224"/>
      <c r="H547" s="199"/>
      <c r="I547" s="199"/>
      <c r="J547" s="206"/>
      <c r="K547" s="199"/>
    </row>
    <row r="548" spans="1:11">
      <c r="A548" s="206"/>
      <c r="B548" s="224" t="s">
        <v>225</v>
      </c>
      <c r="C548" s="224"/>
      <c r="D548" s="224"/>
      <c r="E548" s="224"/>
      <c r="F548" s="224"/>
      <c r="G548" s="224"/>
      <c r="H548" s="199"/>
      <c r="I548" s="199"/>
      <c r="J548" s="206"/>
      <c r="K548" s="199"/>
    </row>
    <row r="549" spans="1:11">
      <c r="A549" s="206"/>
      <c r="B549" s="224" t="s">
        <v>226</v>
      </c>
      <c r="C549" s="224"/>
      <c r="D549" s="224"/>
      <c r="E549" s="224"/>
      <c r="F549" s="224"/>
      <c r="G549" s="224"/>
      <c r="H549" s="199"/>
      <c r="I549" s="199"/>
      <c r="J549" s="206"/>
      <c r="K549" s="199"/>
    </row>
    <row r="550" spans="1:11">
      <c r="A550" s="206"/>
      <c r="B550" s="224" t="s">
        <v>227</v>
      </c>
      <c r="C550" s="224"/>
      <c r="D550" s="224"/>
      <c r="E550" s="224"/>
      <c r="F550" s="224"/>
      <c r="G550" s="224"/>
      <c r="H550" s="199"/>
      <c r="I550" s="199"/>
      <c r="J550" s="206"/>
      <c r="K550" s="199"/>
    </row>
    <row r="551" spans="1:11">
      <c r="A551" s="206"/>
      <c r="B551" s="224" t="s">
        <v>228</v>
      </c>
      <c r="C551" s="224"/>
      <c r="D551" s="224"/>
      <c r="E551" s="224"/>
      <c r="F551" s="224"/>
      <c r="G551" s="224"/>
      <c r="H551" s="199"/>
      <c r="I551" s="199"/>
      <c r="J551" s="206"/>
      <c r="K551" s="199"/>
    </row>
    <row r="552" spans="1:11">
      <c r="A552" s="206"/>
      <c r="B552" s="224" t="s">
        <v>229</v>
      </c>
      <c r="C552" s="224"/>
      <c r="D552" s="224"/>
      <c r="E552" s="224"/>
      <c r="F552" s="224"/>
      <c r="G552" s="224"/>
      <c r="H552" s="199"/>
      <c r="I552" s="199"/>
      <c r="J552" s="206"/>
      <c r="K552" s="199"/>
    </row>
    <row r="553" spans="1:11">
      <c r="A553" s="206"/>
      <c r="B553" s="224" t="s">
        <v>230</v>
      </c>
      <c r="C553" s="224"/>
      <c r="D553" s="224"/>
      <c r="E553" s="224"/>
      <c r="F553" s="224"/>
      <c r="G553" s="224"/>
      <c r="H553" s="199"/>
      <c r="I553" s="199"/>
      <c r="J553" s="206"/>
      <c r="K553" s="199"/>
    </row>
    <row r="554" spans="1:11" ht="13.5" thickBot="1">
      <c r="A554" s="206"/>
      <c r="B554" s="224" t="s">
        <v>231</v>
      </c>
      <c r="C554" s="224"/>
      <c r="D554" s="224"/>
      <c r="E554" s="224"/>
      <c r="F554" s="224"/>
      <c r="G554" s="224"/>
      <c r="H554" s="199"/>
      <c r="I554" s="199"/>
      <c r="J554" s="206"/>
      <c r="K554" s="199"/>
    </row>
    <row r="555" spans="1:11" ht="13.5" thickBot="1">
      <c r="A555" s="206"/>
      <c r="B555" s="338" t="s">
        <v>232</v>
      </c>
      <c r="C555" s="338"/>
      <c r="D555" s="338"/>
      <c r="E555" s="338"/>
      <c r="F555" s="338"/>
      <c r="G555" s="338"/>
      <c r="H555" s="339"/>
      <c r="I555" s="199"/>
      <c r="J555" s="206"/>
      <c r="K555" s="199"/>
    </row>
    <row r="556" spans="1:11" hidden="1">
      <c r="A556" s="206"/>
      <c r="B556" s="224" t="s">
        <v>1117</v>
      </c>
      <c r="C556" s="224"/>
      <c r="D556" s="224"/>
      <c r="E556" s="224"/>
      <c r="F556" s="224"/>
      <c r="G556" s="224"/>
      <c r="H556" s="199"/>
      <c r="I556" s="199"/>
      <c r="J556" s="206"/>
      <c r="K556" s="199"/>
    </row>
    <row r="557" spans="1:11">
      <c r="A557" s="206"/>
      <c r="B557" s="224" t="s">
        <v>233</v>
      </c>
      <c r="C557" s="224"/>
      <c r="D557" s="224"/>
      <c r="E557" s="224"/>
      <c r="F557" s="224"/>
      <c r="G557" s="224"/>
      <c r="H557" s="199"/>
      <c r="I557" s="199"/>
      <c r="J557" s="206"/>
      <c r="K557" s="199"/>
    </row>
    <row r="558" spans="1:11">
      <c r="A558" s="206"/>
      <c r="B558" s="224" t="s">
        <v>234</v>
      </c>
      <c r="C558" s="224"/>
      <c r="D558" s="224"/>
      <c r="E558" s="224"/>
      <c r="F558" s="224"/>
      <c r="G558" s="224"/>
      <c r="H558" s="199"/>
      <c r="I558" s="199"/>
      <c r="J558" s="206"/>
      <c r="K558" s="199"/>
    </row>
    <row r="559" spans="1:11">
      <c r="A559" s="206"/>
      <c r="B559" s="224" t="s">
        <v>235</v>
      </c>
      <c r="C559" s="224"/>
      <c r="D559" s="224"/>
      <c r="E559" s="224"/>
      <c r="F559" s="224"/>
      <c r="G559" s="224"/>
      <c r="H559" s="199"/>
      <c r="I559" s="199"/>
      <c r="J559" s="206"/>
      <c r="K559" s="199"/>
    </row>
    <row r="560" spans="1:11">
      <c r="A560" s="206"/>
      <c r="B560" s="224" t="s">
        <v>236</v>
      </c>
      <c r="C560" s="224"/>
      <c r="D560" s="224"/>
      <c r="E560" s="224"/>
      <c r="F560" s="224"/>
      <c r="G560" s="224"/>
      <c r="H560" s="199"/>
      <c r="I560" s="199"/>
      <c r="J560" s="206"/>
      <c r="K560" s="199"/>
    </row>
    <row r="561" spans="1:11">
      <c r="A561" s="206"/>
      <c r="B561" s="224" t="s">
        <v>237</v>
      </c>
      <c r="C561" s="224"/>
      <c r="D561" s="224"/>
      <c r="E561" s="224"/>
      <c r="F561" s="224"/>
      <c r="G561" s="224"/>
      <c r="H561" s="199"/>
      <c r="I561" s="199"/>
      <c r="J561" s="206"/>
      <c r="K561" s="199"/>
    </row>
    <row r="562" spans="1:11">
      <c r="A562" s="206"/>
      <c r="B562" s="224" t="s">
        <v>238</v>
      </c>
      <c r="C562" s="224"/>
      <c r="D562" s="224"/>
      <c r="E562" s="224"/>
      <c r="F562" s="224"/>
      <c r="G562" s="224"/>
      <c r="H562" s="199"/>
      <c r="I562" s="199"/>
      <c r="J562" s="206"/>
      <c r="K562" s="199"/>
    </row>
    <row r="563" spans="1:11">
      <c r="A563" s="206"/>
      <c r="B563" s="224" t="s">
        <v>236</v>
      </c>
      <c r="C563" s="224"/>
      <c r="D563" s="224"/>
      <c r="E563" s="224"/>
      <c r="F563" s="224"/>
      <c r="G563" s="224"/>
      <c r="H563" s="199"/>
      <c r="I563" s="199"/>
      <c r="J563" s="206"/>
      <c r="K563" s="199"/>
    </row>
    <row r="564" spans="1:11">
      <c r="A564" s="206"/>
      <c r="B564" s="224" t="s">
        <v>239</v>
      </c>
      <c r="C564" s="224"/>
      <c r="D564" s="224"/>
      <c r="E564" s="224"/>
      <c r="F564" s="224"/>
      <c r="G564" s="224"/>
      <c r="H564" s="199"/>
      <c r="I564" s="199"/>
      <c r="J564" s="206"/>
      <c r="K564" s="199"/>
    </row>
    <row r="565" spans="1:11">
      <c r="A565" s="206"/>
      <c r="B565" s="224" t="s">
        <v>240</v>
      </c>
      <c r="C565" s="224"/>
      <c r="D565" s="224"/>
      <c r="E565" s="224"/>
      <c r="F565" s="224"/>
      <c r="G565" s="224"/>
      <c r="H565" s="199"/>
      <c r="I565" s="199"/>
      <c r="J565" s="206"/>
      <c r="K565" s="199"/>
    </row>
    <row r="566" spans="1:11">
      <c r="A566" s="206"/>
      <c r="B566" s="224" t="s">
        <v>241</v>
      </c>
      <c r="C566" s="224"/>
      <c r="D566" s="224"/>
      <c r="E566" s="224"/>
      <c r="F566" s="224"/>
      <c r="G566" s="224"/>
      <c r="H566" s="199"/>
      <c r="I566" s="199"/>
      <c r="J566" s="206"/>
      <c r="K566" s="199"/>
    </row>
    <row r="567" spans="1:11" ht="13.5" thickBot="1">
      <c r="A567" s="206"/>
      <c r="B567" s="224" t="s">
        <v>242</v>
      </c>
      <c r="C567" s="224"/>
      <c r="D567" s="224"/>
      <c r="E567" s="224"/>
      <c r="F567" s="224"/>
      <c r="G567" s="224"/>
      <c r="H567" s="199"/>
      <c r="I567" s="199"/>
      <c r="J567" s="206"/>
      <c r="K567" s="199"/>
    </row>
    <row r="568" spans="1:11" ht="13.5" thickBot="1">
      <c r="A568" s="206"/>
      <c r="B568" s="343" t="s">
        <v>243</v>
      </c>
      <c r="C568" s="344"/>
      <c r="D568" s="224"/>
      <c r="E568" s="224"/>
      <c r="F568" s="224"/>
      <c r="G568" s="224"/>
      <c r="H568" s="199"/>
      <c r="I568" s="237"/>
      <c r="J568" s="206"/>
      <c r="K568" s="199"/>
    </row>
    <row r="569" spans="1:11" ht="13.5" thickBot="1">
      <c r="A569" s="206"/>
      <c r="B569" s="343" t="s">
        <v>38</v>
      </c>
      <c r="C569" s="343"/>
      <c r="D569" s="343"/>
      <c r="E569" s="343"/>
      <c r="F569" s="343"/>
      <c r="G569" s="343"/>
      <c r="H569" s="343"/>
      <c r="I569" s="343"/>
      <c r="J569" s="206"/>
      <c r="K569" s="199"/>
    </row>
    <row r="570" spans="1:11">
      <c r="A570" s="206"/>
      <c r="B570" s="224" t="s">
        <v>244</v>
      </c>
      <c r="C570" s="224"/>
      <c r="D570" s="224"/>
      <c r="E570" s="224"/>
      <c r="F570" s="224"/>
      <c r="G570" s="224"/>
      <c r="H570" s="199"/>
      <c r="I570" s="237"/>
      <c r="J570" s="206"/>
      <c r="K570" s="199"/>
    </row>
    <row r="571" spans="1:11">
      <c r="A571" s="206"/>
      <c r="B571" s="224" t="s">
        <v>245</v>
      </c>
      <c r="C571" s="224"/>
      <c r="D571" s="224"/>
      <c r="E571" s="224"/>
      <c r="F571" s="224"/>
      <c r="G571" s="224"/>
      <c r="H571" s="199"/>
      <c r="I571" s="237"/>
      <c r="J571" s="206"/>
      <c r="K571" s="199"/>
    </row>
    <row r="572" spans="1:11">
      <c r="A572" s="206"/>
      <c r="B572" s="224" t="s">
        <v>246</v>
      </c>
      <c r="C572" s="224"/>
      <c r="D572" s="224"/>
      <c r="E572" s="224"/>
      <c r="F572" s="224"/>
      <c r="G572" s="224"/>
      <c r="H572" s="199"/>
      <c r="I572" s="199"/>
      <c r="J572" s="206"/>
      <c r="K572" s="199"/>
    </row>
    <row r="573" spans="1:11">
      <c r="A573" s="206"/>
      <c r="B573" s="224" t="s">
        <v>247</v>
      </c>
      <c r="C573" s="224"/>
      <c r="D573" s="224"/>
      <c r="E573" s="224"/>
      <c r="F573" s="224"/>
      <c r="G573" s="224"/>
      <c r="H573" s="199"/>
      <c r="I573" s="199"/>
      <c r="J573" s="206"/>
      <c r="K573" s="199"/>
    </row>
    <row r="574" spans="1:11">
      <c r="A574" s="206"/>
      <c r="B574" s="224" t="s">
        <v>248</v>
      </c>
      <c r="C574" s="224"/>
      <c r="D574" s="224"/>
      <c r="E574" s="224"/>
      <c r="F574" s="224"/>
      <c r="G574" s="224"/>
      <c r="H574" s="199"/>
      <c r="I574" s="199"/>
      <c r="J574" s="206"/>
      <c r="K574" s="199"/>
    </row>
    <row r="575" spans="1:11">
      <c r="A575" s="206"/>
      <c r="B575" s="224" t="s">
        <v>249</v>
      </c>
      <c r="C575" s="224"/>
      <c r="D575" s="224"/>
      <c r="E575" s="224"/>
      <c r="F575" s="224"/>
      <c r="G575" s="224"/>
      <c r="H575" s="199"/>
      <c r="I575" s="199"/>
      <c r="J575" s="206"/>
      <c r="K575" s="199"/>
    </row>
    <row r="576" spans="1:11">
      <c r="A576" s="206"/>
      <c r="B576" s="224" t="s">
        <v>250</v>
      </c>
      <c r="C576" s="224"/>
      <c r="D576" s="224"/>
      <c r="E576" s="224"/>
      <c r="F576" s="224"/>
      <c r="G576" s="224"/>
      <c r="H576" s="199"/>
      <c r="I576" s="199"/>
      <c r="J576" s="206"/>
      <c r="K576" s="199"/>
    </row>
    <row r="577" spans="1:11">
      <c r="A577" s="206"/>
      <c r="B577" s="224" t="s">
        <v>251</v>
      </c>
      <c r="C577" s="224"/>
      <c r="D577" s="224"/>
      <c r="E577" s="224"/>
      <c r="F577" s="224"/>
      <c r="G577" s="224"/>
      <c r="H577" s="199"/>
      <c r="I577" s="199"/>
      <c r="J577" s="206"/>
      <c r="K577" s="199"/>
    </row>
    <row r="578" spans="1:11">
      <c r="A578" s="206"/>
      <c r="B578" s="224" t="s">
        <v>252</v>
      </c>
      <c r="C578" s="224"/>
      <c r="D578" s="224"/>
      <c r="E578" s="224"/>
      <c r="F578" s="224"/>
      <c r="G578" s="224"/>
      <c r="H578" s="199"/>
      <c r="I578" s="199"/>
      <c r="J578" s="206"/>
      <c r="K578" s="199"/>
    </row>
    <row r="579" spans="1:11">
      <c r="A579" s="206"/>
      <c r="B579" s="224" t="s">
        <v>253</v>
      </c>
      <c r="C579" s="224"/>
      <c r="D579" s="224"/>
      <c r="E579" s="224"/>
      <c r="F579" s="224"/>
      <c r="G579" s="224"/>
      <c r="H579" s="199"/>
      <c r="I579" s="199"/>
      <c r="J579" s="206"/>
      <c r="K579" s="199"/>
    </row>
    <row r="580" spans="1:11">
      <c r="A580" s="206"/>
      <c r="B580" s="224" t="s">
        <v>254</v>
      </c>
      <c r="C580" s="224"/>
      <c r="D580" s="224"/>
      <c r="E580" s="224"/>
      <c r="F580" s="224"/>
      <c r="G580" s="224"/>
      <c r="H580" s="199"/>
      <c r="I580" s="199"/>
      <c r="J580" s="206"/>
      <c r="K580" s="199"/>
    </row>
    <row r="581" spans="1:11">
      <c r="A581" s="206"/>
      <c r="B581" s="224" t="s">
        <v>255</v>
      </c>
      <c r="C581" s="224"/>
      <c r="D581" s="224"/>
      <c r="E581" s="224"/>
      <c r="F581" s="224"/>
      <c r="G581" s="224"/>
      <c r="H581" s="199"/>
      <c r="I581" s="199"/>
      <c r="J581" s="206"/>
      <c r="K581" s="199"/>
    </row>
    <row r="582" spans="1:11">
      <c r="A582" s="206"/>
      <c r="B582" s="224" t="s">
        <v>256</v>
      </c>
      <c r="C582" s="224"/>
      <c r="D582" s="224"/>
      <c r="E582" s="224"/>
      <c r="F582" s="224"/>
      <c r="G582" s="224"/>
      <c r="H582" s="199"/>
      <c r="I582" s="199"/>
      <c r="J582" s="206"/>
      <c r="K582" s="199"/>
    </row>
    <row r="583" spans="1:11">
      <c r="A583" s="206"/>
      <c r="B583" s="224" t="s">
        <v>257</v>
      </c>
      <c r="C583" s="224"/>
      <c r="D583" s="224"/>
      <c r="E583" s="224"/>
      <c r="F583" s="224"/>
      <c r="G583" s="224"/>
      <c r="H583" s="199"/>
      <c r="I583" s="199"/>
      <c r="J583" s="206"/>
      <c r="K583" s="199"/>
    </row>
    <row r="584" spans="1:11">
      <c r="A584" s="206"/>
      <c r="B584" s="224" t="s">
        <v>258</v>
      </c>
      <c r="C584" s="224"/>
      <c r="D584" s="224"/>
      <c r="E584" s="224"/>
      <c r="F584" s="224"/>
      <c r="G584" s="224"/>
      <c r="H584" s="199"/>
      <c r="I584" s="199"/>
      <c r="J584" s="206"/>
      <c r="K584" s="199"/>
    </row>
    <row r="585" spans="1:11">
      <c r="A585" s="206"/>
      <c r="B585" s="224" t="s">
        <v>259</v>
      </c>
      <c r="C585" s="224"/>
      <c r="D585" s="224"/>
      <c r="E585" s="224"/>
      <c r="F585" s="224"/>
      <c r="G585" s="224"/>
      <c r="H585" s="199"/>
      <c r="I585" s="199"/>
      <c r="J585" s="206"/>
      <c r="K585" s="199"/>
    </row>
    <row r="586" spans="1:11">
      <c r="A586" s="206"/>
      <c r="B586" s="224" t="s">
        <v>260</v>
      </c>
      <c r="C586" s="224"/>
      <c r="D586" s="224"/>
      <c r="E586" s="224"/>
      <c r="F586" s="224"/>
      <c r="G586" s="224"/>
      <c r="H586" s="199"/>
      <c r="I586" s="199"/>
      <c r="J586" s="206"/>
      <c r="K586" s="199"/>
    </row>
    <row r="587" spans="1:11">
      <c r="A587" s="206"/>
      <c r="B587" s="224" t="s">
        <v>261</v>
      </c>
      <c r="C587" s="224"/>
      <c r="D587" s="224"/>
      <c r="E587" s="224"/>
      <c r="F587" s="224"/>
      <c r="G587" s="224"/>
      <c r="H587" s="199"/>
      <c r="I587" s="199"/>
      <c r="J587" s="206"/>
      <c r="K587" s="199"/>
    </row>
    <row r="588" spans="1:11">
      <c r="A588" s="206"/>
      <c r="B588" s="224" t="s">
        <v>262</v>
      </c>
      <c r="C588" s="224"/>
      <c r="D588" s="224"/>
      <c r="E588" s="224"/>
      <c r="F588" s="224"/>
      <c r="G588" s="224"/>
      <c r="H588" s="199"/>
      <c r="I588" s="199"/>
      <c r="J588" s="206"/>
      <c r="K588" s="199"/>
    </row>
    <row r="589" spans="1:11">
      <c r="A589" s="206"/>
      <c r="B589" s="224" t="s">
        <v>263</v>
      </c>
      <c r="C589" s="224"/>
      <c r="D589" s="224"/>
      <c r="E589" s="224"/>
      <c r="F589" s="224"/>
      <c r="G589" s="224"/>
      <c r="H589" s="199"/>
      <c r="I589" s="199"/>
      <c r="J589" s="206"/>
      <c r="K589" s="199"/>
    </row>
    <row r="590" spans="1:11">
      <c r="A590" s="206"/>
      <c r="B590" s="224" t="s">
        <v>264</v>
      </c>
      <c r="C590" s="224"/>
      <c r="D590" s="224"/>
      <c r="E590" s="224"/>
      <c r="F590" s="224"/>
      <c r="G590" s="224"/>
      <c r="H590" s="199"/>
      <c r="I590" s="199"/>
      <c r="J590" s="206"/>
      <c r="K590" s="199"/>
    </row>
    <row r="591" spans="1:11">
      <c r="A591" s="206"/>
      <c r="B591" s="224" t="s">
        <v>265</v>
      </c>
      <c r="C591" s="224"/>
      <c r="D591" s="224"/>
      <c r="E591" s="224"/>
      <c r="F591" s="224"/>
      <c r="G591" s="224"/>
      <c r="H591" s="199"/>
      <c r="I591" s="199"/>
      <c r="J591" s="206"/>
      <c r="K591" s="199"/>
    </row>
    <row r="592" spans="1:11">
      <c r="A592" s="206"/>
      <c r="B592" s="224" t="s">
        <v>266</v>
      </c>
      <c r="C592" s="224"/>
      <c r="D592" s="224"/>
      <c r="E592" s="224"/>
      <c r="F592" s="224"/>
      <c r="G592" s="224"/>
      <c r="H592" s="199"/>
      <c r="I592" s="199"/>
      <c r="J592" s="206"/>
      <c r="K592" s="199"/>
    </row>
    <row r="593" spans="1:11">
      <c r="A593" s="206"/>
      <c r="B593" s="224" t="s">
        <v>267</v>
      </c>
      <c r="C593" s="224"/>
      <c r="D593" s="224"/>
      <c r="E593" s="224"/>
      <c r="F593" s="224"/>
      <c r="G593" s="224"/>
      <c r="H593" s="199"/>
      <c r="I593" s="199"/>
      <c r="J593" s="206"/>
      <c r="K593" s="199"/>
    </row>
    <row r="594" spans="1:11">
      <c r="A594" s="206"/>
      <c r="B594" s="224" t="s">
        <v>268</v>
      </c>
      <c r="C594" s="224"/>
      <c r="D594" s="224"/>
      <c r="E594" s="224"/>
      <c r="F594" s="224"/>
      <c r="G594" s="224"/>
      <c r="H594" s="199"/>
      <c r="I594" s="199"/>
      <c r="J594" s="206"/>
      <c r="K594" s="199"/>
    </row>
    <row r="595" spans="1:11">
      <c r="A595" s="206"/>
      <c r="B595" s="224" t="s">
        <v>269</v>
      </c>
      <c r="C595" s="224"/>
      <c r="D595" s="224"/>
      <c r="E595" s="224"/>
      <c r="F595" s="224"/>
      <c r="G595" s="224"/>
      <c r="H595" s="199"/>
      <c r="I595" s="199"/>
      <c r="J595" s="206"/>
      <c r="K595" s="199"/>
    </row>
    <row r="596" spans="1:11">
      <c r="A596" s="206"/>
      <c r="B596" s="224" t="s">
        <v>270</v>
      </c>
      <c r="C596" s="224"/>
      <c r="D596" s="224"/>
      <c r="E596" s="224"/>
      <c r="F596" s="224"/>
      <c r="G596" s="224"/>
      <c r="H596" s="199"/>
      <c r="I596" s="199"/>
      <c r="J596" s="206"/>
      <c r="K596" s="199"/>
    </row>
    <row r="597" spans="1:11">
      <c r="A597" s="206"/>
      <c r="B597" s="224" t="s">
        <v>271</v>
      </c>
      <c r="C597" s="224"/>
      <c r="D597" s="224"/>
      <c r="E597" s="224"/>
      <c r="F597" s="224"/>
      <c r="G597" s="224"/>
      <c r="H597" s="199"/>
      <c r="I597" s="199"/>
      <c r="J597" s="206"/>
      <c r="K597" s="199"/>
    </row>
    <row r="598" spans="1:11" ht="13.5" thickBot="1">
      <c r="A598" s="206"/>
      <c r="B598" s="224" t="s">
        <v>272</v>
      </c>
      <c r="C598" s="224"/>
      <c r="D598" s="224"/>
      <c r="E598" s="224"/>
      <c r="F598" s="224"/>
      <c r="G598" s="224"/>
      <c r="H598" s="199"/>
      <c r="I598" s="199"/>
      <c r="J598" s="206"/>
      <c r="K598" s="199"/>
    </row>
    <row r="599" spans="1:11" ht="13.5" thickBot="1">
      <c r="A599" s="206"/>
      <c r="B599" s="343" t="s">
        <v>273</v>
      </c>
      <c r="C599" s="343"/>
      <c r="D599" s="343"/>
      <c r="E599" s="343"/>
      <c r="F599" s="343"/>
      <c r="G599" s="343"/>
      <c r="H599" s="343"/>
      <c r="I599" s="343"/>
      <c r="J599" s="206"/>
      <c r="K599" s="199"/>
    </row>
    <row r="600" spans="1:11">
      <c r="A600" s="206"/>
      <c r="B600" s="224" t="s">
        <v>266</v>
      </c>
      <c r="C600" s="224"/>
      <c r="D600" s="224"/>
      <c r="E600" s="224"/>
      <c r="F600" s="224"/>
      <c r="G600" s="224"/>
      <c r="H600" s="199"/>
      <c r="I600" s="199"/>
      <c r="J600" s="206"/>
      <c r="K600" s="199"/>
    </row>
    <row r="601" spans="1:11">
      <c r="A601" s="206"/>
      <c r="B601" s="224" t="s">
        <v>267</v>
      </c>
      <c r="C601" s="224"/>
      <c r="D601" s="224"/>
      <c r="E601" s="224"/>
      <c r="F601" s="224"/>
      <c r="G601" s="224"/>
      <c r="H601" s="199"/>
      <c r="I601" s="199"/>
      <c r="J601" s="206"/>
      <c r="K601" s="199"/>
    </row>
    <row r="602" spans="1:11">
      <c r="A602" s="206"/>
      <c r="B602" s="224" t="s">
        <v>268</v>
      </c>
      <c r="C602" s="224"/>
      <c r="D602" s="224"/>
      <c r="E602" s="224"/>
      <c r="F602" s="224"/>
      <c r="G602" s="224"/>
      <c r="H602" s="199"/>
      <c r="I602" s="199"/>
      <c r="J602" s="206"/>
      <c r="K602" s="199"/>
    </row>
    <row r="603" spans="1:11">
      <c r="A603" s="206"/>
      <c r="B603" s="224" t="s">
        <v>269</v>
      </c>
      <c r="C603" s="224"/>
      <c r="D603" s="224"/>
      <c r="E603" s="224"/>
      <c r="F603" s="224"/>
      <c r="G603" s="224"/>
      <c r="H603" s="199"/>
      <c r="I603" s="199"/>
      <c r="J603" s="206"/>
      <c r="K603" s="199"/>
    </row>
    <row r="604" spans="1:11" ht="13.5" thickBot="1">
      <c r="A604" s="206"/>
      <c r="B604" s="224" t="s">
        <v>274</v>
      </c>
      <c r="C604" s="224"/>
      <c r="D604" s="224"/>
      <c r="E604" s="224"/>
      <c r="F604" s="224"/>
      <c r="G604" s="224"/>
      <c r="H604" s="199"/>
      <c r="I604" s="199"/>
      <c r="J604" s="206"/>
      <c r="K604" s="199"/>
    </row>
    <row r="605" spans="1:11" ht="13.5" thickBot="1">
      <c r="A605" s="206"/>
      <c r="B605" s="343" t="s">
        <v>275</v>
      </c>
      <c r="C605" s="343"/>
      <c r="D605" s="343"/>
      <c r="E605" s="343"/>
      <c r="F605" s="343"/>
      <c r="G605" s="345"/>
      <c r="H605" s="199"/>
      <c r="I605" s="199"/>
      <c r="J605" s="206"/>
      <c r="K605" s="199"/>
    </row>
    <row r="606" spans="1:11" hidden="1">
      <c r="A606" s="206"/>
      <c r="B606" s="224" t="s">
        <v>276</v>
      </c>
      <c r="C606" s="224"/>
      <c r="D606" s="224"/>
      <c r="E606" s="224"/>
      <c r="F606" s="224"/>
      <c r="G606" s="224"/>
      <c r="H606" s="224"/>
      <c r="I606" s="199"/>
      <c r="J606" s="206"/>
      <c r="K606" s="199"/>
    </row>
    <row r="607" spans="1:11">
      <c r="A607" s="206"/>
      <c r="B607" s="224" t="s">
        <v>277</v>
      </c>
      <c r="C607" s="224"/>
      <c r="D607" s="224"/>
      <c r="E607" s="224"/>
      <c r="F607" s="224"/>
      <c r="G607" s="224"/>
      <c r="H607" s="224"/>
      <c r="I607" s="199"/>
      <c r="J607" s="206"/>
      <c r="K607" s="199"/>
    </row>
    <row r="608" spans="1:11">
      <c r="A608" s="206"/>
      <c r="B608" s="224" t="s">
        <v>278</v>
      </c>
      <c r="C608" s="224"/>
      <c r="D608" s="224"/>
      <c r="E608" s="224"/>
      <c r="F608" s="224"/>
      <c r="G608" s="224"/>
      <c r="H608" s="224"/>
      <c r="I608" s="199"/>
      <c r="J608" s="206"/>
      <c r="K608" s="199"/>
    </row>
    <row r="609" spans="1:11">
      <c r="A609" s="206"/>
      <c r="B609" s="224" t="s">
        <v>279</v>
      </c>
      <c r="C609" s="224"/>
      <c r="D609" s="224"/>
      <c r="E609" s="224"/>
      <c r="F609" s="224"/>
      <c r="G609" s="224"/>
      <c r="H609" s="224"/>
      <c r="I609" s="199"/>
      <c r="J609" s="206"/>
      <c r="K609" s="199"/>
    </row>
    <row r="610" spans="1:11">
      <c r="A610" s="206"/>
      <c r="B610" s="224"/>
      <c r="C610" s="224"/>
      <c r="D610" s="224"/>
      <c r="E610" s="224"/>
      <c r="F610" s="224"/>
      <c r="G610" s="224"/>
      <c r="H610" s="224"/>
      <c r="I610" s="199"/>
      <c r="J610" s="206"/>
      <c r="K610" s="199"/>
    </row>
    <row r="611" spans="1:11">
      <c r="A611" s="206"/>
      <c r="B611" s="224" t="s">
        <v>280</v>
      </c>
      <c r="C611" s="224"/>
      <c r="D611" s="224"/>
      <c r="E611" s="224"/>
      <c r="F611" s="224"/>
      <c r="G611" s="224"/>
      <c r="H611" s="224"/>
      <c r="I611" s="199"/>
      <c r="J611" s="206"/>
      <c r="K611" s="199"/>
    </row>
    <row r="612" spans="1:11">
      <c r="A612" s="206"/>
      <c r="B612" s="224" t="s">
        <v>281</v>
      </c>
      <c r="C612" s="224"/>
      <c r="D612" s="224"/>
      <c r="E612" s="224"/>
      <c r="F612" s="224"/>
      <c r="G612" s="224"/>
      <c r="H612" s="224"/>
      <c r="I612" s="199"/>
      <c r="J612" s="206"/>
      <c r="K612" s="199"/>
    </row>
    <row r="613" spans="1:11">
      <c r="A613" s="206"/>
      <c r="B613" s="224" t="s">
        <v>282</v>
      </c>
      <c r="C613" s="224"/>
      <c r="D613" s="224"/>
      <c r="E613" s="224"/>
      <c r="F613" s="224"/>
      <c r="G613" s="224"/>
      <c r="H613" s="224"/>
      <c r="I613" s="199"/>
      <c r="J613" s="206"/>
      <c r="K613" s="199"/>
    </row>
    <row r="614" spans="1:11">
      <c r="A614" s="206"/>
      <c r="B614" s="224" t="s">
        <v>283</v>
      </c>
      <c r="C614" s="224"/>
      <c r="D614" s="224"/>
      <c r="E614" s="224"/>
      <c r="F614" s="224"/>
      <c r="G614" s="224"/>
      <c r="H614" s="199"/>
      <c r="I614" s="199"/>
      <c r="J614" s="206"/>
      <c r="K614" s="199"/>
    </row>
    <row r="615" spans="1:11">
      <c r="A615" s="206"/>
      <c r="B615" s="224" t="s">
        <v>284</v>
      </c>
      <c r="C615" s="224"/>
      <c r="D615" s="224"/>
      <c r="E615" s="224"/>
      <c r="F615" s="224"/>
      <c r="G615" s="224"/>
      <c r="H615" s="199"/>
      <c r="I615" s="199"/>
      <c r="J615" s="206"/>
      <c r="K615" s="199"/>
    </row>
    <row r="616" spans="1:11">
      <c r="A616" s="206"/>
      <c r="B616" s="224" t="s">
        <v>285</v>
      </c>
      <c r="C616" s="224"/>
      <c r="D616" s="224"/>
      <c r="E616" s="224"/>
      <c r="F616" s="224"/>
      <c r="G616" s="224"/>
      <c r="H616" s="199"/>
      <c r="I616" s="199"/>
      <c r="J616" s="206"/>
      <c r="K616" s="199"/>
    </row>
    <row r="617" spans="1:11">
      <c r="A617" s="206"/>
      <c r="B617" s="224" t="s">
        <v>286</v>
      </c>
      <c r="C617" s="224"/>
      <c r="D617" s="224"/>
      <c r="E617" s="224"/>
      <c r="F617" s="224"/>
      <c r="G617" s="224"/>
      <c r="H617" s="199"/>
      <c r="I617" s="199"/>
      <c r="J617" s="206"/>
      <c r="K617" s="199"/>
    </row>
    <row r="618" spans="1:11">
      <c r="A618" s="206"/>
      <c r="B618" s="224" t="s">
        <v>287</v>
      </c>
      <c r="C618" s="224"/>
      <c r="D618" s="224"/>
      <c r="E618" s="224"/>
      <c r="F618" s="224"/>
      <c r="G618" s="224"/>
      <c r="H618" s="199"/>
      <c r="I618" s="199"/>
      <c r="J618" s="206"/>
      <c r="K618" s="199"/>
    </row>
    <row r="619" spans="1:11">
      <c r="A619" s="206"/>
      <c r="B619" s="224" t="s">
        <v>288</v>
      </c>
      <c r="C619" s="224"/>
      <c r="D619" s="224"/>
      <c r="E619" s="224"/>
      <c r="F619" s="224"/>
      <c r="G619" s="224"/>
      <c r="H619" s="199"/>
      <c r="I619" s="199"/>
      <c r="J619" s="206"/>
      <c r="K619" s="199"/>
    </row>
    <row r="620" spans="1:11">
      <c r="A620" s="206"/>
      <c r="B620" s="224" t="s">
        <v>289</v>
      </c>
      <c r="C620" s="224"/>
      <c r="D620" s="224"/>
      <c r="E620" s="224"/>
      <c r="F620" s="224"/>
      <c r="G620" s="224"/>
      <c r="H620" s="199"/>
      <c r="I620" s="199"/>
      <c r="J620" s="206"/>
      <c r="K620" s="199"/>
    </row>
    <row r="621" spans="1:11">
      <c r="A621" s="206"/>
      <c r="B621" s="224" t="s">
        <v>290</v>
      </c>
      <c r="C621" s="224"/>
      <c r="D621" s="224"/>
      <c r="E621" s="224"/>
      <c r="F621" s="224"/>
      <c r="G621" s="224"/>
      <c r="H621" s="199"/>
      <c r="I621" s="199"/>
      <c r="J621" s="206"/>
      <c r="K621" s="199"/>
    </row>
    <row r="622" spans="1:11">
      <c r="A622" s="206"/>
      <c r="B622" s="224" t="s">
        <v>291</v>
      </c>
      <c r="C622" s="224"/>
      <c r="D622" s="224"/>
      <c r="E622" s="224"/>
      <c r="F622" s="224"/>
      <c r="G622" s="224"/>
      <c r="H622" s="199"/>
      <c r="I622" s="199"/>
      <c r="J622" s="206"/>
      <c r="K622" s="199"/>
    </row>
    <row r="623" spans="1:11" ht="13.5" thickBot="1">
      <c r="A623" s="206"/>
      <c r="B623" s="224" t="s">
        <v>292</v>
      </c>
      <c r="C623" s="224"/>
      <c r="D623" s="224"/>
      <c r="E623" s="224"/>
      <c r="F623" s="224"/>
      <c r="G623" s="224"/>
      <c r="H623" s="199"/>
      <c r="I623" s="199"/>
      <c r="J623" s="206"/>
      <c r="K623" s="199"/>
    </row>
    <row r="624" spans="1:11" ht="13.5" thickBot="1">
      <c r="A624" s="206"/>
      <c r="B624" s="343" t="s">
        <v>293</v>
      </c>
      <c r="C624" s="343"/>
      <c r="D624" s="343"/>
      <c r="E624" s="343"/>
      <c r="F624" s="345"/>
      <c r="G624" s="199"/>
      <c r="H624" s="199"/>
      <c r="I624" s="199"/>
      <c r="J624" s="206"/>
      <c r="K624" s="199"/>
    </row>
    <row r="625" spans="1:11" hidden="1">
      <c r="A625" s="206"/>
      <c r="B625" s="224" t="s">
        <v>1117</v>
      </c>
      <c r="C625" s="224"/>
      <c r="D625" s="224"/>
      <c r="E625" s="224"/>
      <c r="F625" s="224"/>
      <c r="G625" s="224"/>
      <c r="H625" s="199"/>
      <c r="I625" s="199"/>
      <c r="J625" s="206"/>
      <c r="K625" s="199"/>
    </row>
    <row r="626" spans="1:11">
      <c r="A626" s="206"/>
      <c r="B626" s="224" t="s">
        <v>294</v>
      </c>
      <c r="C626" s="224"/>
      <c r="D626" s="224"/>
      <c r="E626" s="224"/>
      <c r="F626" s="224"/>
      <c r="G626" s="224"/>
      <c r="H626" s="199"/>
      <c r="I626" s="199"/>
      <c r="J626" s="206"/>
      <c r="K626" s="199"/>
    </row>
    <row r="627" spans="1:11">
      <c r="A627" s="206"/>
      <c r="B627" s="224" t="s">
        <v>295</v>
      </c>
      <c r="C627" s="224"/>
      <c r="D627" s="224"/>
      <c r="E627" s="224"/>
      <c r="F627" s="224"/>
      <c r="G627" s="224"/>
      <c r="H627" s="199"/>
      <c r="I627" s="199"/>
      <c r="J627" s="206"/>
      <c r="K627" s="199"/>
    </row>
    <row r="628" spans="1:11">
      <c r="A628" s="206"/>
      <c r="B628" s="224" t="s">
        <v>296</v>
      </c>
      <c r="C628" s="224"/>
      <c r="D628" s="224"/>
      <c r="E628" s="224"/>
      <c r="F628" s="224"/>
      <c r="G628" s="224"/>
      <c r="H628" s="199"/>
      <c r="I628" s="199"/>
      <c r="J628" s="206"/>
      <c r="K628" s="199"/>
    </row>
    <row r="629" spans="1:11" ht="13.5" thickBot="1">
      <c r="A629" s="206"/>
      <c r="B629" s="224" t="s">
        <v>297</v>
      </c>
      <c r="C629" s="224"/>
      <c r="D629" s="224"/>
      <c r="E629" s="224"/>
      <c r="F629" s="224"/>
      <c r="G629" s="224"/>
      <c r="H629" s="199"/>
      <c r="I629" s="199"/>
      <c r="J629" s="206"/>
      <c r="K629" s="199"/>
    </row>
    <row r="630" spans="1:11" ht="13.5" thickBot="1">
      <c r="A630" s="206"/>
      <c r="B630" s="343" t="s">
        <v>298</v>
      </c>
      <c r="C630" s="343"/>
      <c r="D630" s="343"/>
      <c r="E630" s="345"/>
      <c r="F630" s="199"/>
      <c r="G630" s="199"/>
      <c r="H630" s="199"/>
      <c r="I630" s="199"/>
      <c r="J630" s="206"/>
      <c r="K630" s="199"/>
    </row>
    <row r="631" spans="1:11" hidden="1">
      <c r="A631" s="206"/>
      <c r="B631" s="224" t="s">
        <v>299</v>
      </c>
      <c r="C631" s="224"/>
      <c r="D631" s="224"/>
      <c r="E631" s="224"/>
      <c r="F631" s="224"/>
      <c r="G631" s="224"/>
      <c r="H631" s="199"/>
      <c r="I631" s="199"/>
      <c r="J631" s="206"/>
      <c r="K631" s="199"/>
    </row>
    <row r="632" spans="1:11">
      <c r="A632" s="206"/>
      <c r="B632" s="224" t="s">
        <v>300</v>
      </c>
      <c r="C632" s="224"/>
      <c r="D632" s="224"/>
      <c r="E632" s="224"/>
      <c r="F632" s="224"/>
      <c r="G632" s="224"/>
      <c r="H632" s="199"/>
      <c r="I632" s="199"/>
      <c r="J632" s="206"/>
      <c r="K632" s="199"/>
    </row>
    <row r="633" spans="1:11">
      <c r="A633" s="206"/>
      <c r="B633" s="224" t="s">
        <v>301</v>
      </c>
      <c r="C633" s="224"/>
      <c r="D633" s="224"/>
      <c r="E633" s="224"/>
      <c r="F633" s="224"/>
      <c r="G633" s="224"/>
      <c r="H633" s="199"/>
      <c r="I633" s="199"/>
      <c r="J633" s="206"/>
      <c r="K633" s="199"/>
    </row>
    <row r="634" spans="1:11">
      <c r="A634" s="206"/>
      <c r="B634" s="224" t="s">
        <v>302</v>
      </c>
      <c r="C634" s="224"/>
      <c r="D634" s="224"/>
      <c r="E634" s="224"/>
      <c r="F634" s="224"/>
      <c r="G634" s="224"/>
      <c r="H634" s="199"/>
      <c r="I634" s="199"/>
      <c r="J634" s="206"/>
      <c r="K634" s="199"/>
    </row>
    <row r="635" spans="1:11">
      <c r="A635" s="206"/>
      <c r="B635" s="224" t="s">
        <v>303</v>
      </c>
      <c r="C635" s="224"/>
      <c r="D635" s="224"/>
      <c r="E635" s="224"/>
      <c r="F635" s="224"/>
      <c r="G635" s="224"/>
      <c r="H635" s="199"/>
      <c r="I635" s="199"/>
      <c r="J635" s="206"/>
      <c r="K635" s="199"/>
    </row>
    <row r="636" spans="1:11">
      <c r="A636" s="206"/>
      <c r="B636" s="224" t="s">
        <v>304</v>
      </c>
      <c r="C636" s="224"/>
      <c r="D636" s="224"/>
      <c r="E636" s="224"/>
      <c r="F636" s="224"/>
      <c r="G636" s="224"/>
      <c r="H636" s="199"/>
      <c r="I636" s="199"/>
      <c r="J636" s="206"/>
      <c r="K636" s="199"/>
    </row>
    <row r="637" spans="1:11">
      <c r="A637" s="206"/>
      <c r="B637" s="224" t="s">
        <v>305</v>
      </c>
      <c r="C637" s="224"/>
      <c r="D637" s="224"/>
      <c r="E637" s="224"/>
      <c r="F637" s="224"/>
      <c r="G637" s="224"/>
      <c r="H637" s="199"/>
      <c r="I637" s="199"/>
      <c r="J637" s="206"/>
      <c r="K637" s="199"/>
    </row>
    <row r="638" spans="1:11">
      <c r="A638" s="206"/>
      <c r="B638" s="224" t="s">
        <v>306</v>
      </c>
      <c r="C638" s="224"/>
      <c r="D638" s="224"/>
      <c r="E638" s="224"/>
      <c r="F638" s="224"/>
      <c r="G638" s="224"/>
      <c r="H638" s="199"/>
      <c r="I638" s="199"/>
      <c r="J638" s="206"/>
      <c r="K638" s="199"/>
    </row>
    <row r="639" spans="1:11">
      <c r="A639" s="206"/>
      <c r="B639" s="224" t="s">
        <v>307</v>
      </c>
      <c r="C639" s="224"/>
      <c r="D639" s="224"/>
      <c r="E639" s="224"/>
      <c r="F639" s="224"/>
      <c r="G639" s="224"/>
      <c r="H639" s="199"/>
      <c r="I639" s="199"/>
      <c r="J639" s="206"/>
      <c r="K639" s="199"/>
    </row>
    <row r="640" spans="1:11">
      <c r="A640" s="206"/>
      <c r="B640" s="224" t="s">
        <v>308</v>
      </c>
      <c r="C640" s="224"/>
      <c r="D640" s="224"/>
      <c r="E640" s="224"/>
      <c r="F640" s="224"/>
      <c r="G640" s="224"/>
      <c r="H640" s="199"/>
      <c r="I640" s="199"/>
      <c r="J640" s="206"/>
      <c r="K640" s="199"/>
    </row>
    <row r="641" spans="1:11">
      <c r="A641" s="206"/>
      <c r="B641" s="224" t="s">
        <v>309</v>
      </c>
      <c r="C641" s="224"/>
      <c r="D641" s="224"/>
      <c r="E641" s="224"/>
      <c r="F641" s="224"/>
      <c r="G641" s="224"/>
      <c r="H641" s="199"/>
      <c r="I641" s="199"/>
      <c r="J641" s="206"/>
      <c r="K641" s="199"/>
    </row>
    <row r="642" spans="1:11" ht="13.5" thickBot="1">
      <c r="A642" s="206"/>
      <c r="B642" s="224" t="s">
        <v>310</v>
      </c>
      <c r="C642" s="224"/>
      <c r="D642" s="224"/>
      <c r="E642" s="224"/>
      <c r="F642" s="224"/>
      <c r="G642" s="224"/>
      <c r="H642" s="199"/>
      <c r="I642" s="199"/>
      <c r="J642" s="206"/>
      <c r="K642" s="199"/>
    </row>
    <row r="643" spans="1:11" ht="13.5" thickBot="1">
      <c r="A643" s="206"/>
      <c r="B643" s="346" t="s">
        <v>603</v>
      </c>
      <c r="C643" s="343"/>
      <c r="D643" s="345"/>
      <c r="E643" s="347"/>
      <c r="F643" s="348"/>
      <c r="G643" s="199"/>
      <c r="H643" s="199"/>
      <c r="I643" s="199"/>
      <c r="J643" s="206"/>
      <c r="K643" s="199"/>
    </row>
    <row r="644" spans="1:11">
      <c r="A644" s="206"/>
      <c r="B644" s="224" t="s">
        <v>311</v>
      </c>
      <c r="C644" s="224"/>
      <c r="D644" s="224"/>
      <c r="E644" s="224"/>
      <c r="F644" s="224"/>
      <c r="G644" s="224"/>
      <c r="H644" s="199"/>
      <c r="I644" s="199"/>
      <c r="J644" s="206"/>
      <c r="K644" s="199"/>
    </row>
    <row r="645" spans="1:11">
      <c r="A645" s="206"/>
      <c r="B645" s="224" t="s">
        <v>312</v>
      </c>
      <c r="C645" s="224"/>
      <c r="D645" s="224"/>
      <c r="E645" s="224"/>
      <c r="F645" s="224"/>
      <c r="G645" s="224"/>
      <c r="H645" s="199"/>
      <c r="I645" s="199"/>
      <c r="J645" s="206"/>
      <c r="K645" s="199"/>
    </row>
    <row r="646" spans="1:11">
      <c r="A646" s="206"/>
      <c r="B646" s="224" t="s">
        <v>313</v>
      </c>
      <c r="C646" s="224"/>
      <c r="D646" s="224"/>
      <c r="E646" s="224"/>
      <c r="F646" s="224"/>
      <c r="G646" s="224"/>
      <c r="H646" s="199"/>
      <c r="I646" s="199"/>
      <c r="J646" s="206"/>
      <c r="K646" s="199"/>
    </row>
    <row r="647" spans="1:11">
      <c r="A647" s="206"/>
      <c r="B647" s="224" t="s">
        <v>314</v>
      </c>
      <c r="C647" s="224"/>
      <c r="D647" s="224"/>
      <c r="E647" s="224"/>
      <c r="F647" s="224"/>
      <c r="G647" s="224"/>
      <c r="H647" s="199"/>
      <c r="I647" s="199"/>
      <c r="J647" s="206"/>
      <c r="K647" s="199"/>
    </row>
    <row r="648" spans="1:11">
      <c r="A648" s="206"/>
      <c r="B648" s="224" t="s">
        <v>315</v>
      </c>
      <c r="C648" s="224"/>
      <c r="D648" s="224"/>
      <c r="E648" s="224"/>
      <c r="F648" s="224"/>
      <c r="G648" s="224"/>
      <c r="H648" s="199"/>
      <c r="I648" s="199"/>
      <c r="J648" s="206"/>
      <c r="K648" s="199"/>
    </row>
    <row r="649" spans="1:11">
      <c r="A649" s="206"/>
      <c r="B649" s="224" t="s">
        <v>316</v>
      </c>
      <c r="C649" s="224"/>
      <c r="D649" s="224"/>
      <c r="E649" s="224"/>
      <c r="F649" s="224"/>
      <c r="G649" s="224"/>
      <c r="H649" s="199"/>
      <c r="I649" s="199"/>
      <c r="J649" s="206"/>
      <c r="K649" s="199"/>
    </row>
    <row r="650" spans="1:11">
      <c r="A650" s="206"/>
      <c r="B650" s="224" t="s">
        <v>311</v>
      </c>
      <c r="C650" s="224"/>
      <c r="D650" s="224"/>
      <c r="E650" s="224"/>
      <c r="F650" s="224"/>
      <c r="G650" s="224"/>
      <c r="H650" s="199"/>
      <c r="I650" s="199"/>
      <c r="J650" s="206"/>
      <c r="K650" s="199"/>
    </row>
    <row r="651" spans="1:11">
      <c r="A651" s="206"/>
      <c r="B651" s="224" t="s">
        <v>312</v>
      </c>
      <c r="C651" s="224"/>
      <c r="D651" s="224"/>
      <c r="E651" s="224"/>
      <c r="F651" s="224"/>
      <c r="G651" s="224"/>
      <c r="H651" s="199"/>
      <c r="I651" s="199"/>
      <c r="J651" s="206"/>
      <c r="K651" s="199"/>
    </row>
    <row r="652" spans="1:11">
      <c r="A652" s="206"/>
      <c r="B652" s="224" t="s">
        <v>313</v>
      </c>
      <c r="C652" s="224"/>
      <c r="D652" s="224"/>
      <c r="E652" s="224"/>
      <c r="F652" s="224"/>
      <c r="G652" s="224"/>
      <c r="H652" s="199"/>
      <c r="I652" s="199"/>
      <c r="J652" s="206"/>
      <c r="K652" s="199"/>
    </row>
    <row r="653" spans="1:11">
      <c r="A653" s="206"/>
      <c r="B653" s="224" t="s">
        <v>314</v>
      </c>
      <c r="C653" s="224"/>
      <c r="D653" s="224"/>
      <c r="E653" s="224"/>
      <c r="F653" s="224"/>
      <c r="G653" s="224"/>
      <c r="H653" s="199"/>
      <c r="I653" s="199"/>
      <c r="J653" s="206"/>
      <c r="K653" s="199"/>
    </row>
    <row r="654" spans="1:11">
      <c r="A654" s="206"/>
      <c r="B654" s="224" t="s">
        <v>317</v>
      </c>
      <c r="C654" s="224"/>
      <c r="D654" s="224"/>
      <c r="E654" s="224"/>
      <c r="F654" s="224"/>
      <c r="G654" s="224"/>
      <c r="H654" s="199"/>
      <c r="I654" s="199"/>
      <c r="J654" s="206"/>
      <c r="K654" s="199"/>
    </row>
    <row r="655" spans="1:11" ht="13.5" thickBot="1">
      <c r="A655" s="206"/>
      <c r="B655" s="224" t="s">
        <v>318</v>
      </c>
      <c r="C655" s="224"/>
      <c r="D655" s="224"/>
      <c r="E655" s="224"/>
      <c r="F655" s="224"/>
      <c r="G655" s="224"/>
      <c r="H655" s="199"/>
      <c r="I655" s="199"/>
      <c r="J655" s="206"/>
      <c r="K655" s="199"/>
    </row>
    <row r="656" spans="1:11" ht="13.5" thickBot="1">
      <c r="A656" s="206"/>
      <c r="B656" s="343" t="s">
        <v>319</v>
      </c>
      <c r="C656" s="343"/>
      <c r="D656" s="343"/>
      <c r="E656" s="345"/>
      <c r="F656" s="199"/>
      <c r="G656" s="199"/>
      <c r="H656" s="199"/>
      <c r="I656" s="199"/>
      <c r="J656" s="206"/>
      <c r="K656" s="199"/>
    </row>
    <row r="657" spans="1:11" hidden="1">
      <c r="A657" s="206"/>
      <c r="B657" s="224" t="s">
        <v>320</v>
      </c>
      <c r="C657" s="224"/>
      <c r="D657" s="224"/>
      <c r="E657" s="224"/>
      <c r="F657" s="224"/>
      <c r="G657" s="224"/>
      <c r="H657" s="199"/>
      <c r="I657" s="199"/>
      <c r="J657" s="206"/>
      <c r="K657" s="199"/>
    </row>
    <row r="658" spans="1:11">
      <c r="A658" s="206"/>
      <c r="B658" s="224" t="s">
        <v>321</v>
      </c>
      <c r="C658" s="224"/>
      <c r="D658" s="224"/>
      <c r="E658" s="224"/>
      <c r="F658" s="224"/>
      <c r="G658" s="224"/>
      <c r="H658" s="199"/>
      <c r="I658" s="199"/>
      <c r="J658" s="206"/>
      <c r="K658" s="199"/>
    </row>
    <row r="659" spans="1:11">
      <c r="A659" s="206"/>
      <c r="B659" s="224" t="s">
        <v>322</v>
      </c>
      <c r="C659" s="224"/>
      <c r="D659" s="224"/>
      <c r="E659" s="224"/>
      <c r="F659" s="224"/>
      <c r="G659" s="224"/>
      <c r="H659" s="199"/>
      <c r="I659" s="199"/>
      <c r="J659" s="206"/>
      <c r="K659" s="199"/>
    </row>
    <row r="660" spans="1:11">
      <c r="A660" s="206"/>
      <c r="B660" s="224" t="s">
        <v>605</v>
      </c>
      <c r="C660" s="224"/>
      <c r="D660" s="224"/>
      <c r="E660" s="224"/>
      <c r="F660" s="224"/>
      <c r="G660" s="224"/>
      <c r="H660" s="199"/>
      <c r="I660" s="199"/>
      <c r="J660" s="206"/>
      <c r="K660" s="199"/>
    </row>
    <row r="661" spans="1:11">
      <c r="A661" s="206"/>
      <c r="B661" s="224" t="s">
        <v>323</v>
      </c>
      <c r="C661" s="224"/>
      <c r="D661" s="224"/>
      <c r="E661" s="224"/>
      <c r="F661" s="224"/>
      <c r="G661" s="224"/>
      <c r="H661" s="199"/>
      <c r="I661" s="199"/>
      <c r="J661" s="206"/>
      <c r="K661" s="199"/>
    </row>
    <row r="662" spans="1:11">
      <c r="A662" s="206"/>
      <c r="B662" s="224" t="s">
        <v>324</v>
      </c>
      <c r="C662" s="224"/>
      <c r="D662" s="224"/>
      <c r="E662" s="224"/>
      <c r="F662" s="224"/>
      <c r="G662" s="224"/>
      <c r="H662" s="199"/>
      <c r="I662" s="199"/>
      <c r="J662" s="206"/>
      <c r="K662" s="199"/>
    </row>
    <row r="663" spans="1:11">
      <c r="A663" s="206"/>
      <c r="B663" s="224" t="s">
        <v>606</v>
      </c>
      <c r="C663" s="224"/>
      <c r="D663" s="224"/>
      <c r="E663" s="224"/>
      <c r="F663" s="224"/>
      <c r="G663" s="224"/>
      <c r="H663" s="199"/>
      <c r="I663" s="199"/>
      <c r="J663" s="206"/>
      <c r="K663" s="199"/>
    </row>
    <row r="664" spans="1:11" ht="13.5" thickBot="1">
      <c r="A664" s="206"/>
      <c r="B664" s="224" t="s">
        <v>325</v>
      </c>
      <c r="C664" s="224"/>
      <c r="D664" s="224"/>
      <c r="E664" s="224"/>
      <c r="F664" s="224"/>
      <c r="G664" s="224"/>
      <c r="H664" s="199"/>
      <c r="I664" s="199"/>
      <c r="J664" s="206"/>
      <c r="K664" s="199"/>
    </row>
    <row r="665" spans="1:11" ht="13.5" thickBot="1">
      <c r="A665" s="206"/>
      <c r="B665" s="343" t="s">
        <v>326</v>
      </c>
      <c r="C665" s="343"/>
      <c r="D665" s="343"/>
      <c r="E665" s="343"/>
      <c r="F665" s="343"/>
      <c r="G665" s="343"/>
      <c r="H665" s="345"/>
      <c r="I665" s="199"/>
      <c r="J665" s="206"/>
      <c r="K665" s="199"/>
    </row>
    <row r="666" spans="1:11" hidden="1">
      <c r="A666" s="206"/>
      <c r="B666" s="224" t="s">
        <v>327</v>
      </c>
      <c r="C666" s="224"/>
      <c r="D666" s="224"/>
      <c r="E666" s="224"/>
      <c r="F666" s="224"/>
      <c r="G666" s="224"/>
      <c r="H666" s="199"/>
      <c r="I666" s="199"/>
      <c r="J666" s="206"/>
      <c r="K666" s="199"/>
    </row>
    <row r="667" spans="1:11">
      <c r="A667" s="206"/>
      <c r="B667" s="224" t="s">
        <v>328</v>
      </c>
      <c r="C667" s="224"/>
      <c r="D667" s="224"/>
      <c r="E667" s="224"/>
      <c r="F667" s="224"/>
      <c r="G667" s="224"/>
      <c r="H667" s="199"/>
      <c r="I667" s="199"/>
      <c r="J667" s="206"/>
      <c r="K667" s="199"/>
    </row>
    <row r="668" spans="1:11">
      <c r="A668" s="206"/>
      <c r="B668" s="224" t="s">
        <v>329</v>
      </c>
      <c r="C668" s="224"/>
      <c r="D668" s="224"/>
      <c r="E668" s="224"/>
      <c r="F668" s="224"/>
      <c r="G668" s="224"/>
      <c r="H668" s="199"/>
      <c r="I668" s="199"/>
      <c r="J668" s="206"/>
      <c r="K668" s="199"/>
    </row>
    <row r="669" spans="1:11" ht="13.5" thickBot="1">
      <c r="A669" s="206"/>
      <c r="B669" s="224" t="s">
        <v>330</v>
      </c>
      <c r="C669" s="224"/>
      <c r="D669" s="224"/>
      <c r="E669" s="224"/>
      <c r="F669" s="224"/>
      <c r="G669" s="224"/>
      <c r="H669" s="199"/>
      <c r="I669" s="199"/>
      <c r="J669" s="206"/>
      <c r="K669" s="199"/>
    </row>
    <row r="670" spans="1:11" ht="13.5" thickBot="1">
      <c r="A670" s="206"/>
      <c r="B670" s="343" t="s">
        <v>331</v>
      </c>
      <c r="C670" s="343"/>
      <c r="D670" s="343"/>
      <c r="E670" s="343"/>
      <c r="F670" s="343"/>
      <c r="G670" s="345"/>
      <c r="H670" s="199"/>
      <c r="I670" s="199"/>
      <c r="J670" s="206"/>
      <c r="K670" s="199"/>
    </row>
    <row r="671" spans="1:11" hidden="1">
      <c r="A671" s="206"/>
      <c r="B671" s="224" t="s">
        <v>332</v>
      </c>
      <c r="C671" s="224"/>
      <c r="D671" s="224"/>
      <c r="E671" s="224"/>
      <c r="F671" s="224"/>
      <c r="G671" s="224"/>
      <c r="H671" s="199"/>
      <c r="I671" s="199"/>
      <c r="J671" s="206"/>
      <c r="K671" s="199"/>
    </row>
    <row r="672" spans="1:11">
      <c r="A672" s="206"/>
      <c r="B672" s="224" t="s">
        <v>333</v>
      </c>
      <c r="C672" s="224"/>
      <c r="D672" s="224"/>
      <c r="E672" s="224"/>
      <c r="F672" s="224"/>
      <c r="G672" s="224"/>
      <c r="H672" s="199"/>
      <c r="I672" s="199"/>
      <c r="J672" s="206"/>
      <c r="K672" s="199"/>
    </row>
    <row r="673" spans="1:11">
      <c r="A673" s="206"/>
      <c r="B673" s="224" t="s">
        <v>334</v>
      </c>
      <c r="C673" s="224"/>
      <c r="D673" s="224"/>
      <c r="E673" s="224"/>
      <c r="F673" s="224"/>
      <c r="G673" s="224"/>
      <c r="H673" s="199"/>
      <c r="I673" s="199"/>
      <c r="J673" s="206"/>
      <c r="K673" s="199"/>
    </row>
    <row r="674" spans="1:11">
      <c r="A674" s="206"/>
      <c r="B674" s="224" t="s">
        <v>335</v>
      </c>
      <c r="C674" s="224"/>
      <c r="D674" s="224"/>
      <c r="E674" s="224"/>
      <c r="F674" s="224"/>
      <c r="G674" s="224"/>
      <c r="H674" s="199"/>
      <c r="I674" s="199"/>
      <c r="J674" s="206"/>
      <c r="K674" s="199"/>
    </row>
    <row r="675" spans="1:11">
      <c r="A675" s="206"/>
      <c r="B675" s="224" t="s">
        <v>336</v>
      </c>
      <c r="C675" s="224"/>
      <c r="D675" s="224"/>
      <c r="E675" s="224"/>
      <c r="F675" s="224"/>
      <c r="G675" s="224"/>
      <c r="H675" s="199"/>
      <c r="I675" s="199"/>
      <c r="J675" s="206"/>
      <c r="K675" s="199"/>
    </row>
    <row r="676" spans="1:11" ht="13.5" thickBot="1">
      <c r="A676" s="206"/>
      <c r="B676" s="224" t="s">
        <v>337</v>
      </c>
      <c r="C676" s="224"/>
      <c r="D676" s="224"/>
      <c r="E676" s="224"/>
      <c r="F676" s="224"/>
      <c r="G676" s="224"/>
      <c r="H676" s="199"/>
      <c r="I676" s="199"/>
      <c r="J676" s="206"/>
      <c r="K676" s="199"/>
    </row>
    <row r="677" spans="1:11" ht="13.5" thickBot="1">
      <c r="A677" s="206"/>
      <c r="B677" s="343" t="s">
        <v>338</v>
      </c>
      <c r="C677" s="343"/>
      <c r="D677" s="343"/>
      <c r="E677" s="343"/>
      <c r="F677" s="343"/>
      <c r="G677" s="343"/>
      <c r="H677" s="345"/>
      <c r="I677" s="199"/>
      <c r="J677" s="206"/>
      <c r="K677" s="199"/>
    </row>
    <row r="678" spans="1:11" hidden="1">
      <c r="A678" s="206"/>
      <c r="B678" s="224" t="s">
        <v>339</v>
      </c>
      <c r="C678" s="224"/>
      <c r="D678" s="224"/>
      <c r="E678" s="224"/>
      <c r="F678" s="224"/>
      <c r="G678" s="224"/>
      <c r="H678" s="199"/>
      <c r="I678" s="199"/>
      <c r="J678" s="206"/>
      <c r="K678" s="199"/>
    </row>
    <row r="679" spans="1:11">
      <c r="A679" s="206"/>
      <c r="B679" s="224" t="s">
        <v>340</v>
      </c>
      <c r="C679" s="224"/>
      <c r="D679" s="224"/>
      <c r="E679" s="224"/>
      <c r="F679" s="224"/>
      <c r="G679" s="224"/>
      <c r="H679" s="199"/>
      <c r="I679" s="199"/>
      <c r="J679" s="206"/>
      <c r="K679" s="199"/>
    </row>
    <row r="680" spans="1:11">
      <c r="A680" s="206"/>
      <c r="B680" s="224" t="s">
        <v>341</v>
      </c>
      <c r="C680" s="224"/>
      <c r="D680" s="224"/>
      <c r="E680" s="224"/>
      <c r="F680" s="224"/>
      <c r="G680" s="224"/>
      <c r="H680" s="199"/>
      <c r="I680" s="199"/>
      <c r="J680" s="206"/>
      <c r="K680" s="199"/>
    </row>
    <row r="681" spans="1:11" ht="13.5" thickBot="1">
      <c r="A681" s="206"/>
      <c r="B681" s="224" t="s">
        <v>607</v>
      </c>
      <c r="C681" s="224"/>
      <c r="D681" s="224"/>
      <c r="E681" s="224"/>
      <c r="F681" s="224"/>
      <c r="G681" s="224"/>
      <c r="H681" s="199"/>
      <c r="I681" s="199"/>
      <c r="J681" s="206"/>
      <c r="K681" s="199"/>
    </row>
    <row r="682" spans="1:11" ht="13.5" thickBot="1">
      <c r="A682" s="206"/>
      <c r="B682" s="343" t="s">
        <v>342</v>
      </c>
      <c r="C682" s="343"/>
      <c r="D682" s="343"/>
      <c r="E682" s="345"/>
      <c r="F682" s="199"/>
      <c r="G682" s="199"/>
      <c r="H682" s="199"/>
      <c r="I682" s="199"/>
      <c r="J682" s="206"/>
      <c r="K682" s="199"/>
    </row>
    <row r="683" spans="1:11" hidden="1">
      <c r="A683" s="206"/>
      <c r="B683" s="224" t="s">
        <v>1117</v>
      </c>
      <c r="C683" s="224"/>
      <c r="D683" s="224"/>
      <c r="E683" s="224"/>
      <c r="F683" s="224"/>
      <c r="G683" s="224"/>
      <c r="H683" s="199"/>
      <c r="I683" s="199"/>
      <c r="J683" s="206"/>
      <c r="K683" s="199"/>
    </row>
    <row r="684" spans="1:11">
      <c r="A684" s="206"/>
      <c r="B684" s="224" t="s">
        <v>343</v>
      </c>
      <c r="C684" s="224"/>
      <c r="D684" s="224"/>
      <c r="E684" s="224"/>
      <c r="F684" s="224"/>
      <c r="G684" s="224"/>
      <c r="H684" s="199"/>
      <c r="I684" s="199"/>
      <c r="J684" s="206"/>
      <c r="K684" s="199"/>
    </row>
    <row r="685" spans="1:11">
      <c r="A685" s="206"/>
      <c r="B685" s="224" t="s">
        <v>344</v>
      </c>
      <c r="C685" s="224"/>
      <c r="D685" s="224"/>
      <c r="E685" s="224"/>
      <c r="F685" s="224"/>
      <c r="G685" s="224"/>
      <c r="H685" s="199"/>
      <c r="I685" s="199"/>
      <c r="J685" s="206"/>
      <c r="K685" s="199"/>
    </row>
    <row r="686" spans="1:11">
      <c r="A686" s="206"/>
      <c r="B686" s="224" t="s">
        <v>345</v>
      </c>
      <c r="C686" s="224"/>
      <c r="D686" s="224"/>
      <c r="E686" s="224"/>
      <c r="F686" s="224"/>
      <c r="G686" s="224"/>
      <c r="H686" s="199"/>
      <c r="I686" s="199"/>
      <c r="J686" s="206"/>
      <c r="K686" s="199"/>
    </row>
    <row r="687" spans="1:11">
      <c r="A687" s="206"/>
      <c r="B687" s="224" t="s">
        <v>346</v>
      </c>
      <c r="C687" s="224"/>
      <c r="D687" s="224"/>
      <c r="E687" s="224"/>
      <c r="F687" s="224"/>
      <c r="G687" s="224"/>
      <c r="H687" s="199"/>
      <c r="I687" s="199"/>
      <c r="J687" s="206"/>
      <c r="K687" s="199"/>
    </row>
    <row r="688" spans="1:11">
      <c r="A688" s="206"/>
      <c r="B688" s="224" t="s">
        <v>347</v>
      </c>
      <c r="C688" s="224"/>
      <c r="D688" s="224"/>
      <c r="E688" s="224"/>
      <c r="F688" s="224"/>
      <c r="G688" s="224"/>
      <c r="H688" s="199"/>
      <c r="I688" s="199"/>
      <c r="J688" s="206"/>
      <c r="K688" s="199"/>
    </row>
    <row r="689" spans="1:11">
      <c r="A689" s="206"/>
      <c r="B689" s="224" t="s">
        <v>348</v>
      </c>
      <c r="C689" s="224"/>
      <c r="D689" s="224"/>
      <c r="E689" s="224"/>
      <c r="F689" s="224"/>
      <c r="G689" s="224"/>
      <c r="H689" s="199"/>
      <c r="I689" s="199"/>
      <c r="J689" s="206"/>
      <c r="K689" s="199"/>
    </row>
    <row r="690" spans="1:11" ht="13.5" thickBot="1">
      <c r="A690" s="206"/>
      <c r="B690" s="224" t="s">
        <v>349</v>
      </c>
      <c r="C690" s="224"/>
      <c r="D690" s="224"/>
      <c r="E690" s="224"/>
      <c r="F690" s="224"/>
      <c r="G690" s="224"/>
      <c r="H690" s="199"/>
      <c r="I690" s="199"/>
      <c r="J690" s="206"/>
      <c r="K690" s="199"/>
    </row>
    <row r="691" spans="1:11" ht="13.5" thickBot="1">
      <c r="A691" s="206"/>
      <c r="B691" s="343" t="s">
        <v>1150</v>
      </c>
      <c r="C691" s="343"/>
      <c r="D691" s="345"/>
      <c r="E691" s="199"/>
      <c r="F691" s="199"/>
      <c r="G691" s="199"/>
      <c r="H691" s="199"/>
      <c r="I691" s="199"/>
      <c r="J691" s="206"/>
      <c r="K691" s="199"/>
    </row>
    <row r="692" spans="1:11" hidden="1">
      <c r="A692" s="206"/>
      <c r="B692" s="224" t="s">
        <v>1117</v>
      </c>
      <c r="C692" s="224"/>
      <c r="D692" s="224"/>
      <c r="E692" s="224"/>
      <c r="F692" s="224"/>
      <c r="G692" s="224"/>
      <c r="H692" s="199"/>
      <c r="I692" s="199"/>
      <c r="J692" s="206"/>
      <c r="K692" s="199"/>
    </row>
    <row r="693" spans="1:11">
      <c r="A693" s="206"/>
      <c r="B693" s="224" t="s">
        <v>1151</v>
      </c>
      <c r="C693" s="224"/>
      <c r="D693" s="224"/>
      <c r="E693" s="224"/>
      <c r="F693" s="224"/>
      <c r="G693" s="224"/>
      <c r="H693" s="199"/>
      <c r="I693" s="199"/>
      <c r="J693" s="206"/>
      <c r="K693" s="199"/>
    </row>
    <row r="694" spans="1:11">
      <c r="A694" s="206"/>
      <c r="B694" s="224" t="s">
        <v>1153</v>
      </c>
      <c r="C694" s="224"/>
      <c r="D694" s="224"/>
      <c r="E694" s="224"/>
      <c r="F694" s="224"/>
      <c r="G694" s="224"/>
      <c r="H694" s="199"/>
      <c r="I694" s="199"/>
      <c r="J694" s="206"/>
      <c r="K694" s="199"/>
    </row>
    <row r="695" spans="1:11">
      <c r="A695" s="206"/>
      <c r="B695" s="224" t="s">
        <v>1155</v>
      </c>
      <c r="C695" s="224"/>
      <c r="D695" s="224"/>
      <c r="E695" s="224"/>
      <c r="F695" s="224"/>
      <c r="G695" s="224"/>
      <c r="H695" s="199"/>
      <c r="I695" s="199"/>
      <c r="J695" s="206"/>
      <c r="K695" s="199"/>
    </row>
    <row r="696" spans="1:11">
      <c r="A696" s="206"/>
      <c r="B696" s="224" t="s">
        <v>1157</v>
      </c>
      <c r="C696" s="224"/>
      <c r="D696" s="224"/>
      <c r="E696" s="224"/>
      <c r="F696" s="224"/>
      <c r="G696" s="224"/>
      <c r="H696" s="199"/>
      <c r="I696" s="199"/>
      <c r="J696" s="206"/>
      <c r="K696" s="199"/>
    </row>
    <row r="697" spans="1:11">
      <c r="A697" s="206"/>
      <c r="B697" s="224" t="s">
        <v>350</v>
      </c>
      <c r="C697" s="224"/>
      <c r="D697" s="224"/>
      <c r="E697" s="224"/>
      <c r="F697" s="224"/>
      <c r="G697" s="224"/>
      <c r="H697" s="199"/>
      <c r="I697" s="199"/>
      <c r="J697" s="206"/>
      <c r="K697" s="199"/>
    </row>
    <row r="698" spans="1:11">
      <c r="A698" s="206"/>
      <c r="B698" s="224" t="s">
        <v>351</v>
      </c>
      <c r="C698" s="224"/>
      <c r="D698" s="224"/>
      <c r="E698" s="224"/>
      <c r="F698" s="224"/>
      <c r="G698" s="224"/>
      <c r="H698" s="199"/>
      <c r="I698" s="199"/>
      <c r="J698" s="206"/>
      <c r="K698" s="199"/>
    </row>
    <row r="699" spans="1:11">
      <c r="A699" s="206"/>
      <c r="B699" s="224" t="s">
        <v>1161</v>
      </c>
      <c r="C699" s="224"/>
      <c r="D699" s="224"/>
      <c r="E699" s="224"/>
      <c r="F699" s="224"/>
      <c r="G699" s="224"/>
      <c r="H699" s="199"/>
      <c r="I699" s="199"/>
      <c r="J699" s="206"/>
      <c r="K699" s="199"/>
    </row>
    <row r="700" spans="1:11">
      <c r="A700" s="206"/>
      <c r="B700" s="224" t="s">
        <v>352</v>
      </c>
      <c r="C700" s="224"/>
      <c r="D700" s="224"/>
      <c r="E700" s="224"/>
      <c r="F700" s="224"/>
      <c r="G700" s="224"/>
      <c r="H700" s="199"/>
      <c r="I700" s="199"/>
      <c r="J700" s="206"/>
      <c r="K700" s="199"/>
    </row>
    <row r="701" spans="1:11">
      <c r="A701" s="206"/>
      <c r="B701" s="224" t="s">
        <v>1163</v>
      </c>
      <c r="C701" s="224"/>
      <c r="D701" s="224"/>
      <c r="E701" s="224"/>
      <c r="F701" s="224"/>
      <c r="G701" s="224"/>
      <c r="H701" s="199"/>
      <c r="I701" s="199"/>
      <c r="J701" s="206"/>
      <c r="K701" s="199"/>
    </row>
    <row r="702" spans="1:11">
      <c r="A702" s="206"/>
      <c r="B702" s="224" t="s">
        <v>1164</v>
      </c>
      <c r="C702" s="224"/>
      <c r="D702" s="224"/>
      <c r="E702" s="224"/>
      <c r="F702" s="224"/>
      <c r="G702" s="224"/>
      <c r="H702" s="199"/>
      <c r="I702" s="199"/>
      <c r="J702" s="206"/>
      <c r="K702" s="199"/>
    </row>
    <row r="703" spans="1:11">
      <c r="A703" s="206"/>
      <c r="B703" s="224" t="s">
        <v>1152</v>
      </c>
      <c r="C703" s="224"/>
      <c r="D703" s="224"/>
      <c r="E703" s="224"/>
      <c r="F703" s="224"/>
      <c r="G703" s="224"/>
      <c r="H703" s="199"/>
      <c r="I703" s="199"/>
      <c r="J703" s="206"/>
      <c r="K703" s="199"/>
    </row>
    <row r="704" spans="1:11">
      <c r="A704" s="206"/>
      <c r="B704" s="224" t="s">
        <v>1154</v>
      </c>
      <c r="C704" s="224"/>
      <c r="D704" s="224"/>
      <c r="E704" s="224"/>
      <c r="F704" s="224"/>
      <c r="G704" s="224"/>
      <c r="H704" s="199"/>
      <c r="I704" s="199"/>
      <c r="J704" s="206"/>
      <c r="K704" s="199"/>
    </row>
    <row r="705" spans="1:11">
      <c r="A705" s="206"/>
      <c r="B705" s="224" t="s">
        <v>1156</v>
      </c>
      <c r="C705" s="224"/>
      <c r="D705" s="224"/>
      <c r="E705" s="224"/>
      <c r="F705" s="224"/>
      <c r="G705" s="224"/>
      <c r="H705" s="199"/>
      <c r="I705" s="199"/>
      <c r="J705" s="206"/>
      <c r="K705" s="199"/>
    </row>
    <row r="706" spans="1:11">
      <c r="A706" s="206"/>
      <c r="B706" s="224" t="s">
        <v>1158</v>
      </c>
      <c r="C706" s="224"/>
      <c r="D706" s="224"/>
      <c r="E706" s="224"/>
      <c r="F706" s="224"/>
      <c r="G706" s="224"/>
      <c r="H706" s="199"/>
      <c r="I706" s="199"/>
      <c r="J706" s="206"/>
      <c r="K706" s="199"/>
    </row>
    <row r="707" spans="1:11">
      <c r="A707" s="206"/>
      <c r="B707" s="224" t="s">
        <v>1159</v>
      </c>
      <c r="C707" s="224"/>
      <c r="D707" s="224"/>
      <c r="E707" s="224"/>
      <c r="F707" s="224"/>
      <c r="G707" s="224"/>
      <c r="H707" s="199"/>
      <c r="I707" s="199"/>
      <c r="J707" s="206"/>
      <c r="K707" s="199"/>
    </row>
    <row r="708" spans="1:11">
      <c r="A708" s="206"/>
      <c r="B708" s="224" t="s">
        <v>1160</v>
      </c>
      <c r="C708" s="224"/>
      <c r="D708" s="224"/>
      <c r="E708" s="224"/>
      <c r="F708" s="224"/>
      <c r="G708" s="224"/>
      <c r="H708" s="199"/>
      <c r="I708" s="199"/>
      <c r="J708" s="206"/>
      <c r="K708" s="199"/>
    </row>
    <row r="709" spans="1:11" ht="13.5" thickBot="1">
      <c r="A709" s="206"/>
      <c r="B709" s="224" t="s">
        <v>1162</v>
      </c>
      <c r="C709" s="224"/>
      <c r="D709" s="224"/>
      <c r="E709" s="224"/>
      <c r="F709" s="224"/>
      <c r="G709" s="224"/>
      <c r="H709" s="199"/>
      <c r="I709" s="199"/>
      <c r="J709" s="206"/>
      <c r="K709" s="199"/>
    </row>
    <row r="710" spans="1:11" ht="13.5" thickBot="1">
      <c r="A710" s="206"/>
      <c r="B710" s="343" t="s">
        <v>1114</v>
      </c>
      <c r="C710" s="343"/>
      <c r="D710" s="343"/>
      <c r="E710" s="345"/>
      <c r="F710" s="199"/>
      <c r="G710" s="199"/>
      <c r="H710" s="199"/>
      <c r="I710" s="199"/>
      <c r="J710" s="206"/>
      <c r="K710" s="199"/>
    </row>
    <row r="711" spans="1:11" hidden="1">
      <c r="A711" s="206"/>
      <c r="B711" s="224" t="s">
        <v>1116</v>
      </c>
      <c r="C711" s="224"/>
      <c r="D711" s="224"/>
      <c r="E711" s="224"/>
      <c r="F711" s="224"/>
      <c r="G711" s="224"/>
      <c r="H711" s="199"/>
      <c r="I711" s="199"/>
      <c r="J711" s="206"/>
      <c r="K711" s="199"/>
    </row>
    <row r="712" spans="1:11">
      <c r="A712" s="206"/>
      <c r="B712" s="224" t="s">
        <v>1118</v>
      </c>
      <c r="C712" s="224"/>
      <c r="D712" s="224"/>
      <c r="E712" s="224"/>
      <c r="F712" s="224"/>
      <c r="G712" s="224"/>
      <c r="H712" s="199"/>
      <c r="I712" s="199"/>
      <c r="J712" s="206"/>
      <c r="K712" s="199"/>
    </row>
    <row r="713" spans="1:11">
      <c r="A713" s="206"/>
      <c r="B713" s="224" t="s">
        <v>1120</v>
      </c>
      <c r="C713" s="224"/>
      <c r="D713" s="224"/>
      <c r="E713" s="224"/>
      <c r="F713" s="224"/>
      <c r="G713" s="224"/>
      <c r="H713" s="199"/>
      <c r="I713" s="199"/>
      <c r="J713" s="206"/>
      <c r="K713" s="199"/>
    </row>
    <row r="714" spans="1:11">
      <c r="A714" s="206"/>
      <c r="B714" s="224" t="s">
        <v>1122</v>
      </c>
      <c r="C714" s="224"/>
      <c r="D714" s="224"/>
      <c r="E714" s="224"/>
      <c r="F714" s="224"/>
      <c r="G714" s="224"/>
      <c r="H714" s="199"/>
      <c r="I714" s="199"/>
      <c r="J714" s="206"/>
      <c r="K714" s="199"/>
    </row>
    <row r="715" spans="1:11">
      <c r="A715" s="206"/>
      <c r="B715" s="224" t="s">
        <v>1124</v>
      </c>
      <c r="C715" s="224"/>
      <c r="D715" s="224"/>
      <c r="E715" s="224"/>
      <c r="F715" s="224"/>
      <c r="G715" s="224"/>
      <c r="H715" s="199"/>
      <c r="I715" s="199"/>
      <c r="J715" s="206"/>
      <c r="K715" s="199"/>
    </row>
    <row r="716" spans="1:11">
      <c r="A716" s="206"/>
      <c r="B716" s="224" t="s">
        <v>1126</v>
      </c>
      <c r="C716" s="224"/>
      <c r="D716" s="224"/>
      <c r="E716" s="224"/>
      <c r="F716" s="224"/>
      <c r="G716" s="224"/>
      <c r="H716" s="199"/>
      <c r="I716" s="199"/>
      <c r="J716" s="206"/>
      <c r="K716" s="199"/>
    </row>
    <row r="717" spans="1:11">
      <c r="A717" s="206"/>
      <c r="B717" s="224" t="s">
        <v>1128</v>
      </c>
      <c r="C717" s="224"/>
      <c r="D717" s="224"/>
      <c r="E717" s="224"/>
      <c r="F717" s="224"/>
      <c r="G717" s="224"/>
      <c r="H717" s="199"/>
      <c r="I717" s="199"/>
      <c r="J717" s="206"/>
      <c r="K717" s="199"/>
    </row>
    <row r="718" spans="1:11">
      <c r="A718" s="206"/>
      <c r="B718" s="224" t="s">
        <v>1130</v>
      </c>
      <c r="C718" s="224"/>
      <c r="D718" s="224"/>
      <c r="E718" s="224"/>
      <c r="F718" s="224"/>
      <c r="G718" s="224"/>
      <c r="H718" s="199"/>
      <c r="I718" s="199"/>
      <c r="J718" s="206"/>
      <c r="K718" s="199"/>
    </row>
    <row r="719" spans="1:11">
      <c r="A719" s="206"/>
      <c r="B719" s="224" t="s">
        <v>353</v>
      </c>
      <c r="C719" s="224"/>
      <c r="D719" s="224"/>
      <c r="E719" s="224"/>
      <c r="F719" s="224"/>
      <c r="G719" s="224"/>
      <c r="H719" s="199"/>
      <c r="I719" s="199"/>
      <c r="J719" s="206"/>
      <c r="K719" s="199"/>
    </row>
    <row r="720" spans="1:11">
      <c r="A720" s="206"/>
      <c r="B720" s="224" t="s">
        <v>1133</v>
      </c>
      <c r="C720" s="224"/>
      <c r="D720" s="224"/>
      <c r="E720" s="224"/>
      <c r="F720" s="224"/>
      <c r="G720" s="224"/>
      <c r="H720" s="199"/>
      <c r="I720" s="199"/>
      <c r="J720" s="206"/>
      <c r="K720" s="199"/>
    </row>
    <row r="721" spans="1:11">
      <c r="A721" s="206"/>
      <c r="B721" s="224" t="s">
        <v>1135</v>
      </c>
      <c r="C721" s="224"/>
      <c r="D721" s="224"/>
      <c r="E721" s="224"/>
      <c r="F721" s="224"/>
      <c r="G721" s="224"/>
      <c r="H721" s="199"/>
      <c r="I721" s="199"/>
      <c r="J721" s="206"/>
      <c r="K721" s="199"/>
    </row>
    <row r="722" spans="1:11">
      <c r="A722" s="206"/>
      <c r="B722" s="224" t="s">
        <v>354</v>
      </c>
      <c r="C722" s="224"/>
      <c r="D722" s="224"/>
      <c r="E722" s="224"/>
      <c r="F722" s="224"/>
      <c r="G722" s="224"/>
      <c r="H722" s="199"/>
      <c r="I722" s="199"/>
      <c r="J722" s="206"/>
      <c r="K722" s="199"/>
    </row>
    <row r="723" spans="1:11">
      <c r="A723" s="206"/>
      <c r="B723" s="224" t="s">
        <v>1138</v>
      </c>
      <c r="C723" s="224"/>
      <c r="D723" s="224"/>
      <c r="E723" s="224"/>
      <c r="F723" s="224"/>
      <c r="G723" s="224"/>
      <c r="H723" s="199"/>
      <c r="I723" s="199"/>
      <c r="J723" s="206"/>
      <c r="K723" s="199"/>
    </row>
    <row r="724" spans="1:11">
      <c r="A724" s="206"/>
      <c r="B724" s="224" t="s">
        <v>1140</v>
      </c>
      <c r="C724" s="224"/>
      <c r="D724" s="224"/>
      <c r="E724" s="224"/>
      <c r="F724" s="224"/>
      <c r="G724" s="224"/>
      <c r="H724" s="199"/>
      <c r="I724" s="199"/>
      <c r="J724" s="206"/>
      <c r="K724" s="199"/>
    </row>
    <row r="725" spans="1:11">
      <c r="A725" s="206"/>
      <c r="B725" s="224" t="s">
        <v>1142</v>
      </c>
      <c r="C725" s="224"/>
      <c r="D725" s="224"/>
      <c r="E725" s="224"/>
      <c r="F725" s="224"/>
      <c r="G725" s="224"/>
      <c r="H725" s="199"/>
      <c r="I725" s="199"/>
      <c r="J725" s="206"/>
      <c r="K725" s="199"/>
    </row>
    <row r="726" spans="1:11">
      <c r="A726" s="206"/>
      <c r="B726" s="224" t="s">
        <v>1144</v>
      </c>
      <c r="C726" s="224"/>
      <c r="D726" s="224"/>
      <c r="E726" s="224"/>
      <c r="F726" s="224"/>
      <c r="G726" s="224"/>
      <c r="H726" s="199"/>
      <c r="I726" s="199"/>
      <c r="J726" s="206"/>
      <c r="K726" s="199"/>
    </row>
    <row r="727" spans="1:11">
      <c r="A727" s="206"/>
      <c r="B727" s="224" t="s">
        <v>1146</v>
      </c>
      <c r="C727" s="224"/>
      <c r="D727" s="224"/>
      <c r="E727" s="224"/>
      <c r="F727" s="224"/>
      <c r="G727" s="224"/>
      <c r="H727" s="199"/>
      <c r="I727" s="199"/>
      <c r="J727" s="206"/>
      <c r="K727" s="199"/>
    </row>
    <row r="728" spans="1:11">
      <c r="A728" s="206"/>
      <c r="B728" s="224" t="s">
        <v>1148</v>
      </c>
      <c r="C728" s="224"/>
      <c r="D728" s="224"/>
      <c r="E728" s="224"/>
      <c r="F728" s="224"/>
      <c r="G728" s="224"/>
      <c r="H728" s="199"/>
      <c r="I728" s="199"/>
      <c r="J728" s="206"/>
      <c r="K728" s="199"/>
    </row>
    <row r="729" spans="1:11" ht="13.5" thickBot="1">
      <c r="A729" s="206"/>
      <c r="B729" s="224" t="s">
        <v>1149</v>
      </c>
      <c r="C729" s="224"/>
      <c r="D729" s="224"/>
      <c r="E729" s="224"/>
      <c r="F729" s="224"/>
      <c r="G729" s="224"/>
      <c r="H729" s="199"/>
      <c r="I729" s="199"/>
      <c r="J729" s="206"/>
      <c r="K729" s="199"/>
    </row>
    <row r="730" spans="1:11" ht="13.5" thickBot="1">
      <c r="A730" s="206"/>
      <c r="B730" s="343" t="s">
        <v>1115</v>
      </c>
      <c r="C730" s="343"/>
      <c r="D730" s="343"/>
      <c r="E730" s="345"/>
      <c r="F730" s="199"/>
      <c r="G730" s="199"/>
      <c r="H730" s="199"/>
      <c r="I730" s="199"/>
      <c r="J730" s="206"/>
      <c r="K730" s="199"/>
    </row>
    <row r="731" spans="1:11" hidden="1">
      <c r="A731" s="206"/>
      <c r="B731" s="224" t="s">
        <v>1117</v>
      </c>
      <c r="C731" s="224"/>
      <c r="D731" s="224"/>
      <c r="E731" s="224"/>
      <c r="F731" s="224"/>
      <c r="G731" s="224"/>
      <c r="H731" s="199"/>
      <c r="I731" s="199"/>
      <c r="J731" s="206"/>
      <c r="K731" s="199"/>
    </row>
    <row r="732" spans="1:11">
      <c r="A732" s="206"/>
      <c r="B732" s="224" t="s">
        <v>1119</v>
      </c>
      <c r="C732" s="224"/>
      <c r="D732" s="224"/>
      <c r="E732" s="224"/>
      <c r="F732" s="224"/>
      <c r="G732" s="224"/>
      <c r="H732" s="199"/>
      <c r="I732" s="199"/>
      <c r="J732" s="206"/>
      <c r="K732" s="199"/>
    </row>
    <row r="733" spans="1:11">
      <c r="A733" s="206"/>
      <c r="B733" s="224" t="s">
        <v>1121</v>
      </c>
      <c r="C733" s="224"/>
      <c r="D733" s="224"/>
      <c r="E733" s="224"/>
      <c r="F733" s="224"/>
      <c r="G733" s="224"/>
      <c r="H733" s="199"/>
      <c r="I733" s="199"/>
      <c r="J733" s="206"/>
      <c r="K733" s="199"/>
    </row>
    <row r="734" spans="1:11">
      <c r="A734" s="206"/>
      <c r="B734" s="224" t="s">
        <v>1123</v>
      </c>
      <c r="C734" s="224"/>
      <c r="D734" s="224"/>
      <c r="E734" s="224"/>
      <c r="F734" s="224"/>
      <c r="G734" s="224"/>
      <c r="H734" s="199"/>
      <c r="I734" s="199"/>
      <c r="J734" s="206"/>
      <c r="K734" s="199"/>
    </row>
    <row r="735" spans="1:11">
      <c r="A735" s="206"/>
      <c r="B735" s="224" t="s">
        <v>1125</v>
      </c>
      <c r="C735" s="224"/>
      <c r="D735" s="224"/>
      <c r="E735" s="224"/>
      <c r="F735" s="224"/>
      <c r="G735" s="224"/>
      <c r="H735" s="199"/>
      <c r="I735" s="199"/>
      <c r="J735" s="206"/>
      <c r="K735" s="199"/>
    </row>
    <row r="736" spans="1:11">
      <c r="A736" s="206"/>
      <c r="B736" s="224" t="s">
        <v>1127</v>
      </c>
      <c r="C736" s="224"/>
      <c r="D736" s="224"/>
      <c r="E736" s="224"/>
      <c r="F736" s="224"/>
      <c r="G736" s="224"/>
      <c r="H736" s="199"/>
      <c r="I736" s="199"/>
      <c r="J736" s="206"/>
      <c r="K736" s="199"/>
    </row>
    <row r="737" spans="1:11">
      <c r="A737" s="206"/>
      <c r="B737" s="224" t="s">
        <v>1129</v>
      </c>
      <c r="C737" s="224"/>
      <c r="D737" s="224"/>
      <c r="E737" s="224"/>
      <c r="F737" s="224"/>
      <c r="G737" s="224"/>
      <c r="H737" s="199"/>
      <c r="I737" s="199"/>
      <c r="J737" s="206"/>
      <c r="K737" s="199"/>
    </row>
    <row r="738" spans="1:11">
      <c r="A738" s="206"/>
      <c r="B738" s="224" t="s">
        <v>1131</v>
      </c>
      <c r="C738" s="224"/>
      <c r="D738" s="224"/>
      <c r="E738" s="224"/>
      <c r="F738" s="224"/>
      <c r="G738" s="224"/>
      <c r="H738" s="199"/>
      <c r="I738" s="199"/>
      <c r="J738" s="206"/>
      <c r="K738" s="199"/>
    </row>
    <row r="739" spans="1:11">
      <c r="A739" s="206"/>
      <c r="B739" s="224" t="s">
        <v>1132</v>
      </c>
      <c r="C739" s="224"/>
      <c r="D739" s="224"/>
      <c r="E739" s="224"/>
      <c r="F739" s="224"/>
      <c r="G739" s="224"/>
      <c r="H739" s="199"/>
      <c r="I739" s="199"/>
      <c r="J739" s="206"/>
      <c r="K739" s="199"/>
    </row>
    <row r="740" spans="1:11">
      <c r="A740" s="206"/>
      <c r="B740" s="224" t="s">
        <v>1134</v>
      </c>
      <c r="C740" s="224"/>
      <c r="D740" s="224"/>
      <c r="E740" s="224"/>
      <c r="F740" s="224"/>
      <c r="G740" s="224"/>
      <c r="H740" s="199"/>
      <c r="I740" s="199"/>
      <c r="J740" s="206"/>
      <c r="K740" s="199"/>
    </row>
    <row r="741" spans="1:11">
      <c r="A741" s="206"/>
      <c r="B741" s="224" t="s">
        <v>1136</v>
      </c>
      <c r="C741" s="224"/>
      <c r="D741" s="224"/>
      <c r="E741" s="224"/>
      <c r="F741" s="224"/>
      <c r="G741" s="224"/>
      <c r="H741" s="199"/>
      <c r="I741" s="199"/>
      <c r="J741" s="206"/>
      <c r="K741" s="199"/>
    </row>
    <row r="742" spans="1:11">
      <c r="A742" s="206"/>
      <c r="B742" s="224" t="s">
        <v>1137</v>
      </c>
      <c r="C742" s="224"/>
      <c r="D742" s="224"/>
      <c r="E742" s="224"/>
      <c r="F742" s="224"/>
      <c r="G742" s="224"/>
      <c r="H742" s="199"/>
      <c r="I742" s="199"/>
      <c r="J742" s="206"/>
      <c r="K742" s="199"/>
    </row>
    <row r="743" spans="1:11">
      <c r="A743" s="206"/>
      <c r="B743" s="224" t="s">
        <v>1139</v>
      </c>
      <c r="C743" s="224"/>
      <c r="D743" s="224"/>
      <c r="E743" s="224"/>
      <c r="F743" s="224"/>
      <c r="G743" s="224"/>
      <c r="H743" s="199"/>
      <c r="I743" s="199"/>
      <c r="J743" s="206"/>
      <c r="K743" s="199"/>
    </row>
    <row r="744" spans="1:11">
      <c r="A744" s="206"/>
      <c r="B744" s="224" t="s">
        <v>1141</v>
      </c>
      <c r="C744" s="224"/>
      <c r="D744" s="224"/>
      <c r="E744" s="224"/>
      <c r="F744" s="224"/>
      <c r="G744" s="224"/>
      <c r="H744" s="199"/>
      <c r="I744" s="199"/>
      <c r="J744" s="206"/>
      <c r="K744" s="199"/>
    </row>
    <row r="745" spans="1:11">
      <c r="A745" s="206"/>
      <c r="B745" s="224" t="s">
        <v>1143</v>
      </c>
      <c r="C745" s="224"/>
      <c r="D745" s="224"/>
      <c r="E745" s="224"/>
      <c r="F745" s="224"/>
      <c r="G745" s="224"/>
      <c r="H745" s="199"/>
      <c r="I745" s="199"/>
      <c r="J745" s="206"/>
      <c r="K745" s="199"/>
    </row>
    <row r="746" spans="1:11">
      <c r="A746" s="206"/>
      <c r="B746" s="224" t="s">
        <v>1145</v>
      </c>
      <c r="C746" s="224"/>
      <c r="D746" s="224"/>
      <c r="E746" s="224"/>
      <c r="F746" s="224"/>
      <c r="G746" s="224"/>
      <c r="H746" s="199"/>
      <c r="I746" s="199"/>
      <c r="J746" s="206"/>
      <c r="K746" s="199"/>
    </row>
    <row r="747" spans="1:11" ht="13.5" thickBot="1">
      <c r="A747" s="206"/>
      <c r="B747" s="224" t="s">
        <v>1147</v>
      </c>
      <c r="C747" s="224"/>
      <c r="D747" s="224"/>
      <c r="E747" s="224"/>
      <c r="F747" s="224"/>
      <c r="G747" s="224"/>
      <c r="H747" s="199"/>
      <c r="I747" s="199"/>
      <c r="J747" s="206"/>
      <c r="K747" s="199"/>
    </row>
    <row r="748" spans="1:11" ht="13.5" thickBot="1">
      <c r="A748" s="206"/>
      <c r="B748" s="343" t="s">
        <v>355</v>
      </c>
      <c r="C748" s="343"/>
      <c r="D748" s="343"/>
      <c r="E748" s="343"/>
      <c r="F748" s="345"/>
      <c r="G748" s="199"/>
      <c r="H748" s="199"/>
      <c r="I748" s="199"/>
      <c r="J748" s="206"/>
      <c r="K748" s="199"/>
    </row>
    <row r="749" spans="1:11" hidden="1">
      <c r="A749" s="206"/>
      <c r="B749" s="224" t="s">
        <v>356</v>
      </c>
      <c r="C749" s="224"/>
      <c r="D749" s="224"/>
      <c r="E749" s="224"/>
      <c r="F749" s="224"/>
      <c r="G749" s="224"/>
      <c r="H749" s="199"/>
      <c r="I749" s="199"/>
      <c r="J749" s="206"/>
      <c r="K749" s="199"/>
    </row>
    <row r="750" spans="1:11">
      <c r="A750" s="206"/>
      <c r="B750" s="224" t="s">
        <v>2209</v>
      </c>
      <c r="C750" s="224"/>
      <c r="D750" s="224"/>
      <c r="E750" s="224"/>
      <c r="F750" s="224"/>
      <c r="G750" s="238"/>
      <c r="H750" s="238"/>
      <c r="I750" s="199"/>
      <c r="J750" s="206"/>
      <c r="K750" s="199"/>
    </row>
    <row r="751" spans="1:11">
      <c r="A751" s="206"/>
      <c r="B751" s="224" t="s">
        <v>2210</v>
      </c>
      <c r="C751" s="224"/>
      <c r="D751" s="224"/>
      <c r="E751" s="224"/>
      <c r="F751" s="224"/>
      <c r="G751" s="238"/>
      <c r="H751" s="238"/>
      <c r="I751" s="199"/>
      <c r="J751" s="206"/>
      <c r="K751" s="199"/>
    </row>
    <row r="752" spans="1:11">
      <c r="A752" s="206"/>
      <c r="B752" s="224" t="s">
        <v>608</v>
      </c>
      <c r="C752" s="224"/>
      <c r="D752" s="224"/>
      <c r="E752" s="224"/>
      <c r="F752" s="224"/>
      <c r="G752" s="238"/>
      <c r="H752" s="238"/>
      <c r="I752" s="199"/>
      <c r="J752" s="206"/>
      <c r="K752" s="199"/>
    </row>
    <row r="753" spans="1:11">
      <c r="A753" s="206"/>
      <c r="B753" s="224" t="s">
        <v>2211</v>
      </c>
      <c r="C753" s="224"/>
      <c r="D753" s="224"/>
      <c r="E753" s="224"/>
      <c r="F753" s="224"/>
      <c r="G753" s="238"/>
      <c r="H753" s="238"/>
      <c r="I753" s="199"/>
      <c r="J753" s="206"/>
      <c r="K753" s="199"/>
    </row>
    <row r="754" spans="1:11">
      <c r="A754" s="206"/>
      <c r="B754" s="224" t="s">
        <v>2212</v>
      </c>
      <c r="C754" s="224"/>
      <c r="D754" s="224"/>
      <c r="E754" s="224"/>
      <c r="F754" s="224"/>
      <c r="G754" s="238"/>
      <c r="H754" s="238"/>
      <c r="I754" s="199"/>
      <c r="J754" s="206"/>
      <c r="K754" s="199"/>
    </row>
    <row r="755" spans="1:11">
      <c r="A755" s="206"/>
      <c r="B755" s="224" t="s">
        <v>609</v>
      </c>
      <c r="C755" s="224"/>
      <c r="D755" s="224"/>
      <c r="E755" s="224"/>
      <c r="F755" s="224"/>
      <c r="G755" s="238"/>
      <c r="H755" s="238"/>
      <c r="I755" s="199"/>
      <c r="J755" s="206"/>
      <c r="K755" s="199"/>
    </row>
    <row r="756" spans="1:11">
      <c r="A756" s="206"/>
      <c r="B756" s="224" t="s">
        <v>2211</v>
      </c>
      <c r="C756" s="224"/>
      <c r="D756" s="224"/>
      <c r="E756" s="224"/>
      <c r="F756" s="224"/>
      <c r="G756" s="238"/>
      <c r="H756" s="238"/>
      <c r="I756" s="199"/>
      <c r="J756" s="206"/>
      <c r="K756" s="199"/>
    </row>
    <row r="757" spans="1:11" ht="13.5" thickBot="1">
      <c r="A757" s="206"/>
      <c r="B757" s="224" t="s">
        <v>2212</v>
      </c>
      <c r="C757" s="224"/>
      <c r="D757" s="224"/>
      <c r="E757" s="224"/>
      <c r="F757" s="224"/>
      <c r="G757" s="238"/>
      <c r="H757" s="238"/>
      <c r="I757" s="199"/>
      <c r="J757" s="206"/>
      <c r="K757" s="199"/>
    </row>
    <row r="758" spans="1:11" ht="13.5" thickBot="1">
      <c r="A758" s="206"/>
      <c r="B758" s="343" t="s">
        <v>2213</v>
      </c>
      <c r="C758" s="349"/>
      <c r="D758" s="349"/>
      <c r="E758" s="349"/>
      <c r="F758" s="344"/>
      <c r="G758" s="238"/>
      <c r="H758" s="238"/>
      <c r="I758" s="199"/>
      <c r="J758" s="206"/>
      <c r="K758" s="199"/>
    </row>
    <row r="759" spans="1:11">
      <c r="A759" s="206"/>
      <c r="B759" s="224" t="s">
        <v>2214</v>
      </c>
      <c r="C759" s="224"/>
      <c r="D759" s="224"/>
      <c r="E759" s="224"/>
      <c r="F759" s="224"/>
      <c r="G759" s="224"/>
      <c r="H759" s="238"/>
      <c r="I759" s="199"/>
      <c r="J759" s="206"/>
      <c r="K759" s="199"/>
    </row>
    <row r="760" spans="1:11">
      <c r="A760" s="206"/>
      <c r="B760" s="224" t="s">
        <v>2215</v>
      </c>
      <c r="C760" s="224"/>
      <c r="D760" s="224"/>
      <c r="E760" s="224"/>
      <c r="F760" s="224"/>
      <c r="G760" s="224"/>
      <c r="H760" s="238"/>
      <c r="I760" s="199"/>
      <c r="J760" s="206"/>
      <c r="K760" s="199"/>
    </row>
    <row r="761" spans="1:11">
      <c r="A761" s="206"/>
      <c r="B761" s="224" t="s">
        <v>2216</v>
      </c>
      <c r="C761" s="224"/>
      <c r="D761" s="224"/>
      <c r="E761" s="224"/>
      <c r="F761" s="224"/>
      <c r="G761" s="224"/>
      <c r="H761" s="238"/>
      <c r="I761" s="199"/>
      <c r="J761" s="206"/>
      <c r="K761" s="199"/>
    </row>
    <row r="762" spans="1:11">
      <c r="A762" s="206"/>
      <c r="B762" s="224" t="s">
        <v>800</v>
      </c>
      <c r="C762" s="224"/>
      <c r="D762" s="224"/>
      <c r="E762" s="224"/>
      <c r="F762" s="224"/>
      <c r="G762" s="224"/>
      <c r="H762" s="238"/>
      <c r="I762" s="199"/>
      <c r="J762" s="206"/>
      <c r="K762" s="199"/>
    </row>
    <row r="763" spans="1:11">
      <c r="A763" s="206"/>
      <c r="B763" s="224" t="s">
        <v>801</v>
      </c>
      <c r="C763" s="224"/>
      <c r="D763" s="224"/>
      <c r="E763" s="224"/>
      <c r="F763" s="224"/>
      <c r="G763" s="224"/>
      <c r="H763" s="238"/>
      <c r="I763" s="199"/>
      <c r="J763" s="206"/>
      <c r="K763" s="199"/>
    </row>
    <row r="764" spans="1:11">
      <c r="A764" s="206"/>
      <c r="B764" s="224" t="s">
        <v>802</v>
      </c>
      <c r="C764" s="224"/>
      <c r="D764" s="224"/>
      <c r="E764" s="224"/>
      <c r="F764" s="224"/>
      <c r="G764" s="224"/>
      <c r="H764" s="238"/>
      <c r="I764" s="199"/>
      <c r="J764" s="206"/>
      <c r="K764" s="199"/>
    </row>
    <row r="765" spans="1:11">
      <c r="A765" s="206"/>
      <c r="B765" s="224" t="s">
        <v>803</v>
      </c>
      <c r="C765" s="224"/>
      <c r="D765" s="224"/>
      <c r="E765" s="224"/>
      <c r="F765" s="224"/>
      <c r="G765" s="224"/>
      <c r="H765" s="238"/>
      <c r="I765" s="199"/>
      <c r="J765" s="206"/>
      <c r="K765" s="199"/>
    </row>
    <row r="766" spans="1:11">
      <c r="A766" s="206"/>
      <c r="B766" s="224" t="s">
        <v>804</v>
      </c>
      <c r="C766" s="224"/>
      <c r="D766" s="224"/>
      <c r="E766" s="224"/>
      <c r="F766" s="224"/>
      <c r="G766" s="224"/>
      <c r="H766" s="238"/>
      <c r="I766" s="199"/>
      <c r="J766" s="206"/>
      <c r="K766" s="199"/>
    </row>
    <row r="767" spans="1:11">
      <c r="A767" s="206"/>
      <c r="B767" s="224" t="s">
        <v>805</v>
      </c>
      <c r="C767" s="224"/>
      <c r="D767" s="224"/>
      <c r="E767" s="224"/>
      <c r="F767" s="224"/>
      <c r="G767" s="224"/>
      <c r="H767" s="238"/>
      <c r="I767" s="199"/>
      <c r="J767" s="206"/>
      <c r="K767" s="199"/>
    </row>
    <row r="768" spans="1:11">
      <c r="A768" s="206"/>
      <c r="B768" s="224" t="s">
        <v>806</v>
      </c>
      <c r="C768" s="224"/>
      <c r="D768" s="224"/>
      <c r="E768" s="224"/>
      <c r="F768" s="224"/>
      <c r="G768" s="224"/>
      <c r="H768" s="238"/>
      <c r="I768" s="199"/>
      <c r="J768" s="206"/>
      <c r="K768" s="199"/>
    </row>
    <row r="769" spans="1:11">
      <c r="A769" s="206"/>
      <c r="B769" s="224" t="s">
        <v>807</v>
      </c>
      <c r="C769" s="224"/>
      <c r="D769" s="224"/>
      <c r="E769" s="224"/>
      <c r="F769" s="224"/>
      <c r="G769" s="224"/>
      <c r="H769" s="238"/>
      <c r="I769" s="199"/>
      <c r="J769" s="206"/>
      <c r="K769" s="199"/>
    </row>
    <row r="770" spans="1:11">
      <c r="A770" s="206"/>
      <c r="B770" s="224" t="s">
        <v>808</v>
      </c>
      <c r="C770" s="224"/>
      <c r="D770" s="224"/>
      <c r="E770" s="224"/>
      <c r="F770" s="224"/>
      <c r="G770" s="224"/>
      <c r="H770" s="238"/>
      <c r="I770" s="199"/>
      <c r="J770" s="206"/>
      <c r="K770" s="199"/>
    </row>
    <row r="771" spans="1:11">
      <c r="A771" s="206"/>
      <c r="B771" s="224" t="s">
        <v>809</v>
      </c>
      <c r="C771" s="224"/>
      <c r="D771" s="224"/>
      <c r="E771" s="224"/>
      <c r="F771" s="224"/>
      <c r="G771" s="224"/>
      <c r="H771" s="238"/>
      <c r="I771" s="199"/>
      <c r="J771" s="206"/>
      <c r="K771" s="199"/>
    </row>
    <row r="772" spans="1:11">
      <c r="A772" s="206"/>
      <c r="B772" s="224" t="s">
        <v>810</v>
      </c>
      <c r="C772" s="224"/>
      <c r="D772" s="224"/>
      <c r="E772" s="224"/>
      <c r="F772" s="224"/>
      <c r="G772" s="224"/>
      <c r="H772" s="238"/>
      <c r="I772" s="199"/>
      <c r="J772" s="206"/>
      <c r="K772" s="199"/>
    </row>
    <row r="773" spans="1:11">
      <c r="A773" s="206"/>
      <c r="B773" s="224" t="s">
        <v>811</v>
      </c>
      <c r="C773" s="224"/>
      <c r="D773" s="224"/>
      <c r="E773" s="224"/>
      <c r="F773" s="224"/>
      <c r="G773" s="224"/>
      <c r="H773" s="238"/>
      <c r="I773" s="199"/>
      <c r="J773" s="206"/>
      <c r="K773" s="199"/>
    </row>
    <row r="774" spans="1:11">
      <c r="A774" s="206"/>
      <c r="B774" s="224" t="s">
        <v>812</v>
      </c>
      <c r="C774" s="224"/>
      <c r="D774" s="224"/>
      <c r="E774" s="224"/>
      <c r="F774" s="224"/>
      <c r="G774" s="224"/>
      <c r="H774" s="238"/>
      <c r="I774" s="199"/>
      <c r="J774" s="206"/>
      <c r="K774" s="199"/>
    </row>
    <row r="775" spans="1:11">
      <c r="A775" s="206"/>
      <c r="B775" s="224" t="s">
        <v>813</v>
      </c>
      <c r="C775" s="224"/>
      <c r="D775" s="224"/>
      <c r="E775" s="224"/>
      <c r="F775" s="224"/>
      <c r="G775" s="224"/>
      <c r="H775" s="238"/>
      <c r="I775" s="199"/>
      <c r="J775" s="206"/>
      <c r="K775" s="199"/>
    </row>
    <row r="776" spans="1:11">
      <c r="A776" s="206"/>
      <c r="B776" s="224" t="s">
        <v>814</v>
      </c>
      <c r="C776" s="224"/>
      <c r="D776" s="224"/>
      <c r="E776" s="224"/>
      <c r="F776" s="224"/>
      <c r="G776" s="224"/>
      <c r="H776" s="238"/>
      <c r="I776" s="199"/>
      <c r="J776" s="206"/>
      <c r="K776" s="199"/>
    </row>
    <row r="777" spans="1:11">
      <c r="A777" s="206"/>
      <c r="B777" s="224" t="s">
        <v>815</v>
      </c>
      <c r="C777" s="224"/>
      <c r="D777" s="224"/>
      <c r="E777" s="224"/>
      <c r="F777" s="224"/>
      <c r="G777" s="224"/>
      <c r="H777" s="238"/>
      <c r="I777" s="199"/>
      <c r="J777" s="206"/>
      <c r="K777" s="199"/>
    </row>
    <row r="778" spans="1:11" ht="13.5" thickBot="1">
      <c r="A778" s="206"/>
      <c r="B778" s="224" t="s">
        <v>816</v>
      </c>
      <c r="C778" s="224"/>
      <c r="D778" s="224"/>
      <c r="E778" s="224"/>
      <c r="F778" s="224"/>
      <c r="G778" s="224"/>
      <c r="H778" s="238"/>
      <c r="I778" s="199"/>
      <c r="J778" s="206"/>
      <c r="K778" s="199"/>
    </row>
    <row r="779" spans="1:11" ht="13.5" thickBot="1">
      <c r="A779" s="206"/>
      <c r="B779" s="338" t="s">
        <v>817</v>
      </c>
      <c r="C779" s="338"/>
      <c r="D779" s="338"/>
      <c r="E779" s="339"/>
      <c r="F779" s="199"/>
      <c r="G779" s="199"/>
      <c r="H779" s="199"/>
      <c r="I779" s="199"/>
      <c r="J779" s="206"/>
      <c r="K779" s="199"/>
    </row>
    <row r="780" spans="1:11" hidden="1">
      <c r="A780" s="206"/>
      <c r="B780" s="224" t="s">
        <v>1117</v>
      </c>
      <c r="C780" s="224"/>
      <c r="D780" s="224"/>
      <c r="E780" s="224"/>
      <c r="F780" s="224"/>
      <c r="G780" s="224"/>
      <c r="H780" s="238"/>
      <c r="I780" s="199"/>
      <c r="J780" s="206"/>
      <c r="K780" s="199"/>
    </row>
    <row r="781" spans="1:11">
      <c r="A781" s="206"/>
      <c r="B781" s="224" t="s">
        <v>818</v>
      </c>
      <c r="C781" s="224"/>
      <c r="D781" s="224"/>
      <c r="E781" s="224"/>
      <c r="F781" s="224"/>
      <c r="G781" s="224"/>
      <c r="H781" s="238"/>
      <c r="I781" s="199"/>
      <c r="J781" s="206"/>
      <c r="K781" s="199"/>
    </row>
    <row r="782" spans="1:11">
      <c r="A782" s="206"/>
      <c r="B782" s="224" t="s">
        <v>819</v>
      </c>
      <c r="C782" s="224"/>
      <c r="D782" s="224"/>
      <c r="E782" s="224"/>
      <c r="F782" s="224"/>
      <c r="G782" s="224"/>
      <c r="H782" s="238"/>
      <c r="I782" s="199"/>
      <c r="J782" s="206"/>
      <c r="K782" s="199"/>
    </row>
    <row r="783" spans="1:11">
      <c r="A783" s="206"/>
      <c r="B783" s="224" t="s">
        <v>820</v>
      </c>
      <c r="C783" s="224"/>
      <c r="D783" s="224"/>
      <c r="E783" s="224"/>
      <c r="F783" s="224"/>
      <c r="G783" s="224"/>
      <c r="H783" s="238"/>
      <c r="I783" s="199"/>
      <c r="J783" s="206"/>
      <c r="K783" s="199"/>
    </row>
    <row r="784" spans="1:11">
      <c r="A784" s="206"/>
      <c r="B784" s="224" t="s">
        <v>821</v>
      </c>
      <c r="C784" s="224"/>
      <c r="D784" s="224"/>
      <c r="E784" s="224"/>
      <c r="F784" s="224"/>
      <c r="G784" s="224"/>
      <c r="H784" s="238"/>
      <c r="I784" s="199"/>
      <c r="J784" s="206"/>
      <c r="K784" s="199"/>
    </row>
    <row r="785" spans="1:11">
      <c r="A785" s="206"/>
      <c r="B785" s="224" t="s">
        <v>822</v>
      </c>
      <c r="C785" s="224"/>
      <c r="D785" s="224"/>
      <c r="E785" s="224"/>
      <c r="F785" s="224"/>
      <c r="G785" s="224"/>
      <c r="H785" s="238"/>
      <c r="I785" s="199"/>
      <c r="J785" s="206"/>
      <c r="K785" s="199"/>
    </row>
    <row r="786" spans="1:11">
      <c r="A786" s="206"/>
      <c r="B786" s="224" t="s">
        <v>823</v>
      </c>
      <c r="C786" s="224"/>
      <c r="D786" s="224"/>
      <c r="E786" s="224"/>
      <c r="F786" s="224"/>
      <c r="G786" s="224"/>
      <c r="H786" s="238"/>
      <c r="I786" s="199"/>
      <c r="J786" s="206"/>
      <c r="K786" s="199"/>
    </row>
    <row r="787" spans="1:11">
      <c r="A787" s="206"/>
      <c r="B787" s="224" t="s">
        <v>824</v>
      </c>
      <c r="C787" s="224"/>
      <c r="D787" s="224"/>
      <c r="E787" s="224"/>
      <c r="F787" s="224"/>
      <c r="G787" s="224"/>
      <c r="H787" s="238"/>
      <c r="I787" s="199"/>
      <c r="J787" s="206"/>
      <c r="K787" s="199"/>
    </row>
    <row r="788" spans="1:11">
      <c r="A788" s="206"/>
      <c r="B788" s="224" t="s">
        <v>2244</v>
      </c>
      <c r="C788" s="224"/>
      <c r="D788" s="224"/>
      <c r="E788" s="224"/>
      <c r="F788" s="224"/>
      <c r="G788" s="224"/>
      <c r="H788" s="238"/>
      <c r="I788" s="199"/>
      <c r="J788" s="206"/>
      <c r="K788" s="199"/>
    </row>
    <row r="789" spans="1:11">
      <c r="A789" s="206"/>
      <c r="B789" s="224" t="s">
        <v>2245</v>
      </c>
      <c r="C789" s="224"/>
      <c r="D789" s="224"/>
      <c r="E789" s="224"/>
      <c r="F789" s="224"/>
      <c r="G789" s="224"/>
      <c r="H789" s="238"/>
      <c r="I789" s="199"/>
      <c r="J789" s="206"/>
      <c r="K789" s="199"/>
    </row>
    <row r="790" spans="1:11">
      <c r="A790" s="206"/>
      <c r="B790" s="224" t="s">
        <v>2246</v>
      </c>
      <c r="C790" s="224"/>
      <c r="D790" s="224"/>
      <c r="E790" s="224"/>
      <c r="F790" s="224"/>
      <c r="G790" s="224"/>
      <c r="H790" s="238"/>
      <c r="I790" s="199"/>
      <c r="J790" s="206"/>
      <c r="K790" s="199"/>
    </row>
    <row r="791" spans="1:11">
      <c r="A791" s="206"/>
      <c r="B791" s="224" t="s">
        <v>2247</v>
      </c>
      <c r="C791" s="224"/>
      <c r="D791" s="224"/>
      <c r="E791" s="224"/>
      <c r="F791" s="224"/>
      <c r="G791" s="224"/>
      <c r="H791" s="238"/>
      <c r="I791" s="199"/>
      <c r="J791" s="206"/>
      <c r="K791" s="199"/>
    </row>
    <row r="792" spans="1:11">
      <c r="A792" s="206"/>
      <c r="B792" s="224" t="s">
        <v>2248</v>
      </c>
      <c r="C792" s="224"/>
      <c r="D792" s="224"/>
      <c r="E792" s="224"/>
      <c r="F792" s="224"/>
      <c r="G792" s="224"/>
      <c r="H792" s="238"/>
      <c r="I792" s="199"/>
      <c r="J792" s="206"/>
      <c r="K792" s="199"/>
    </row>
    <row r="793" spans="1:11">
      <c r="A793" s="206"/>
      <c r="B793" s="224" t="s">
        <v>2249</v>
      </c>
      <c r="C793" s="224"/>
      <c r="D793" s="224"/>
      <c r="E793" s="224"/>
      <c r="F793" s="224"/>
      <c r="G793" s="224"/>
      <c r="H793" s="238"/>
      <c r="I793" s="199"/>
      <c r="J793" s="206"/>
      <c r="K793" s="199"/>
    </row>
    <row r="794" spans="1:11">
      <c r="A794" s="206"/>
      <c r="B794" s="224" t="s">
        <v>2250</v>
      </c>
      <c r="C794" s="224"/>
      <c r="D794" s="224"/>
      <c r="E794" s="224"/>
      <c r="F794" s="224"/>
      <c r="G794" s="224"/>
      <c r="H794" s="238"/>
      <c r="I794" s="199"/>
      <c r="J794" s="206"/>
      <c r="K794" s="199"/>
    </row>
    <row r="795" spans="1:11">
      <c r="A795" s="206"/>
      <c r="B795" s="224" t="s">
        <v>2251</v>
      </c>
      <c r="C795" s="224"/>
      <c r="D795" s="224"/>
      <c r="E795" s="224"/>
      <c r="F795" s="224"/>
      <c r="G795" s="224"/>
      <c r="H795" s="238"/>
      <c r="I795" s="199"/>
      <c r="J795" s="206"/>
      <c r="K795" s="199"/>
    </row>
    <row r="796" spans="1:11">
      <c r="A796" s="206"/>
      <c r="B796" s="224" t="s">
        <v>2252</v>
      </c>
      <c r="C796" s="224"/>
      <c r="D796" s="224"/>
      <c r="E796" s="224"/>
      <c r="F796" s="224"/>
      <c r="G796" s="224"/>
      <c r="H796" s="238"/>
      <c r="I796" s="199"/>
      <c r="J796" s="206"/>
      <c r="K796" s="199"/>
    </row>
    <row r="797" spans="1:11">
      <c r="A797" s="206"/>
      <c r="B797" s="224" t="s">
        <v>2253</v>
      </c>
      <c r="C797" s="224"/>
      <c r="D797" s="224"/>
      <c r="E797" s="224"/>
      <c r="F797" s="224"/>
      <c r="G797" s="224"/>
      <c r="H797" s="238"/>
      <c r="I797" s="199"/>
      <c r="J797" s="206"/>
      <c r="K797" s="199"/>
    </row>
    <row r="798" spans="1:11">
      <c r="A798" s="206"/>
      <c r="B798" s="224" t="s">
        <v>2254</v>
      </c>
      <c r="C798" s="224"/>
      <c r="D798" s="224"/>
      <c r="E798" s="224"/>
      <c r="F798" s="224"/>
      <c r="G798" s="224"/>
      <c r="H798" s="238"/>
      <c r="I798" s="199"/>
      <c r="J798" s="206"/>
      <c r="K798" s="199"/>
    </row>
    <row r="799" spans="1:11">
      <c r="A799" s="206"/>
      <c r="B799" s="224" t="s">
        <v>2255</v>
      </c>
      <c r="C799" s="224"/>
      <c r="D799" s="224"/>
      <c r="E799" s="224"/>
      <c r="F799" s="224"/>
      <c r="G799" s="224"/>
      <c r="H799" s="238"/>
      <c r="I799" s="199"/>
      <c r="J799" s="206"/>
      <c r="K799" s="199"/>
    </row>
    <row r="800" spans="1:11" ht="13.5" thickBot="1">
      <c r="A800" s="206"/>
      <c r="B800" s="224" t="s">
        <v>2256</v>
      </c>
      <c r="C800" s="224"/>
      <c r="D800" s="224"/>
      <c r="E800" s="224"/>
      <c r="F800" s="224"/>
      <c r="G800" s="224"/>
      <c r="H800" s="238"/>
      <c r="I800" s="199"/>
      <c r="J800" s="206"/>
      <c r="K800" s="199"/>
    </row>
    <row r="801" spans="1:11" ht="13.5" thickBot="1">
      <c r="A801" s="206"/>
      <c r="B801" s="343" t="s">
        <v>2257</v>
      </c>
      <c r="C801" s="343"/>
      <c r="D801" s="345"/>
      <c r="E801" s="199"/>
      <c r="F801" s="199"/>
      <c r="G801" s="199"/>
      <c r="H801" s="199"/>
      <c r="I801" s="199"/>
      <c r="J801" s="206"/>
      <c r="K801" s="199"/>
    </row>
    <row r="802" spans="1:11">
      <c r="A802" s="206"/>
      <c r="B802" s="224" t="s">
        <v>2258</v>
      </c>
      <c r="C802" s="224"/>
      <c r="D802" s="224"/>
      <c r="E802" s="224"/>
      <c r="F802" s="224"/>
      <c r="G802" s="224"/>
      <c r="H802" s="199"/>
      <c r="I802" s="199"/>
      <c r="J802" s="206"/>
      <c r="K802" s="199"/>
    </row>
    <row r="803" spans="1:11">
      <c r="A803" s="206"/>
      <c r="B803" s="224" t="s">
        <v>2259</v>
      </c>
      <c r="C803" s="224"/>
      <c r="D803" s="224"/>
      <c r="E803" s="224"/>
      <c r="F803" s="224"/>
      <c r="G803" s="224"/>
      <c r="H803" s="199"/>
      <c r="I803" s="199"/>
      <c r="J803" s="206"/>
      <c r="K803" s="199"/>
    </row>
    <row r="804" spans="1:11">
      <c r="A804" s="206"/>
      <c r="B804" s="224" t="s">
        <v>2260</v>
      </c>
      <c r="C804" s="224"/>
      <c r="D804" s="224"/>
      <c r="E804" s="224"/>
      <c r="F804" s="224"/>
      <c r="G804" s="224"/>
      <c r="H804" s="199"/>
      <c r="I804" s="199"/>
      <c r="J804" s="206"/>
      <c r="K804" s="199"/>
    </row>
    <row r="805" spans="1:11">
      <c r="A805" s="206"/>
      <c r="B805" s="224" t="s">
        <v>2261</v>
      </c>
      <c r="C805" s="224"/>
      <c r="D805" s="224"/>
      <c r="E805" s="224"/>
      <c r="F805" s="224"/>
      <c r="G805" s="224"/>
      <c r="H805" s="199"/>
      <c r="I805" s="199"/>
      <c r="J805" s="206"/>
      <c r="K805" s="199"/>
    </row>
    <row r="806" spans="1:11">
      <c r="A806" s="206"/>
      <c r="B806" s="224" t="s">
        <v>825</v>
      </c>
      <c r="C806" s="224"/>
      <c r="D806" s="224"/>
      <c r="E806" s="224"/>
      <c r="F806" s="224"/>
      <c r="G806" s="224"/>
      <c r="H806" s="199"/>
      <c r="I806" s="199"/>
      <c r="J806" s="206"/>
      <c r="K806" s="199"/>
    </row>
    <row r="807" spans="1:11">
      <c r="A807" s="206"/>
      <c r="B807" s="224" t="s">
        <v>826</v>
      </c>
      <c r="C807" s="224"/>
      <c r="D807" s="224"/>
      <c r="E807" s="224"/>
      <c r="F807" s="224"/>
      <c r="G807" s="224"/>
      <c r="H807" s="199"/>
      <c r="I807" s="199"/>
      <c r="J807" s="206"/>
      <c r="K807" s="199"/>
    </row>
    <row r="808" spans="1:11">
      <c r="A808" s="206"/>
      <c r="B808" s="224" t="s">
        <v>827</v>
      </c>
      <c r="C808" s="224"/>
      <c r="D808" s="224"/>
      <c r="E808" s="224"/>
      <c r="F808" s="224"/>
      <c r="G808" s="224"/>
      <c r="H808" s="199"/>
      <c r="I808" s="199"/>
      <c r="J808" s="206"/>
      <c r="K808" s="199"/>
    </row>
    <row r="809" spans="1:11">
      <c r="A809" s="206"/>
      <c r="B809" s="224" t="s">
        <v>828</v>
      </c>
      <c r="C809" s="224"/>
      <c r="D809" s="224"/>
      <c r="E809" s="224"/>
      <c r="F809" s="224"/>
      <c r="G809" s="224"/>
      <c r="H809" s="199"/>
      <c r="I809" s="199"/>
      <c r="J809" s="206"/>
      <c r="K809" s="199"/>
    </row>
    <row r="810" spans="1:11">
      <c r="A810" s="206"/>
      <c r="B810" s="224" t="s">
        <v>829</v>
      </c>
      <c r="C810" s="224"/>
      <c r="D810" s="224"/>
      <c r="E810" s="224"/>
      <c r="F810" s="224"/>
      <c r="G810" s="224"/>
      <c r="H810" s="199"/>
      <c r="I810" s="199"/>
      <c r="J810" s="206"/>
      <c r="K810" s="199"/>
    </row>
    <row r="811" spans="1:11">
      <c r="A811" s="206"/>
      <c r="B811" s="224" t="s">
        <v>830</v>
      </c>
      <c r="C811" s="224"/>
      <c r="D811" s="224"/>
      <c r="E811" s="224"/>
      <c r="F811" s="224"/>
      <c r="G811" s="224"/>
      <c r="H811" s="199"/>
      <c r="I811" s="199"/>
      <c r="J811" s="206"/>
      <c r="K811" s="199"/>
    </row>
    <row r="812" spans="1:11">
      <c r="A812" s="206"/>
      <c r="B812" s="224" t="s">
        <v>831</v>
      </c>
      <c r="C812" s="224"/>
      <c r="D812" s="224"/>
      <c r="E812" s="224"/>
      <c r="F812" s="224"/>
      <c r="G812" s="224"/>
      <c r="H812" s="199"/>
      <c r="I812" s="199"/>
      <c r="J812" s="206"/>
      <c r="K812" s="199"/>
    </row>
    <row r="813" spans="1:11">
      <c r="A813" s="206"/>
      <c r="B813" s="224" t="s">
        <v>832</v>
      </c>
      <c r="C813" s="224"/>
      <c r="D813" s="224"/>
      <c r="E813" s="224"/>
      <c r="F813" s="224"/>
      <c r="G813" s="224"/>
      <c r="H813" s="199"/>
      <c r="I813" s="199"/>
      <c r="J813" s="206"/>
      <c r="K813" s="199"/>
    </row>
    <row r="814" spans="1:11">
      <c r="A814" s="206"/>
      <c r="B814" s="224" t="s">
        <v>833</v>
      </c>
      <c r="C814" s="224"/>
      <c r="D814" s="224"/>
      <c r="E814" s="224"/>
      <c r="F814" s="224"/>
      <c r="G814" s="224"/>
      <c r="H814" s="199"/>
      <c r="I814" s="199"/>
      <c r="J814" s="206"/>
      <c r="K814" s="199"/>
    </row>
    <row r="815" spans="1:11">
      <c r="A815" s="206"/>
      <c r="B815" s="224" t="s">
        <v>834</v>
      </c>
      <c r="C815" s="224"/>
      <c r="D815" s="224"/>
      <c r="E815" s="224"/>
      <c r="F815" s="224"/>
      <c r="G815" s="224"/>
      <c r="H815" s="199"/>
      <c r="I815" s="199"/>
      <c r="J815" s="206"/>
      <c r="K815" s="199"/>
    </row>
    <row r="816" spans="1:11">
      <c r="A816" s="206"/>
      <c r="B816" s="224" t="s">
        <v>835</v>
      </c>
      <c r="C816" s="224"/>
      <c r="D816" s="224"/>
      <c r="E816" s="224"/>
      <c r="F816" s="224"/>
      <c r="G816" s="224"/>
      <c r="H816" s="199"/>
      <c r="I816" s="199"/>
      <c r="J816" s="206"/>
      <c r="K816" s="199"/>
    </row>
    <row r="817" spans="1:11">
      <c r="A817" s="206"/>
      <c r="B817" s="224" t="s">
        <v>836</v>
      </c>
      <c r="C817" s="224"/>
      <c r="D817" s="224"/>
      <c r="E817" s="224"/>
      <c r="F817" s="224"/>
      <c r="G817" s="224"/>
      <c r="H817" s="199"/>
      <c r="I817" s="199"/>
      <c r="J817" s="206"/>
      <c r="K817" s="199"/>
    </row>
    <row r="818" spans="1:11">
      <c r="A818" s="206"/>
      <c r="B818" s="224" t="s">
        <v>837</v>
      </c>
      <c r="C818" s="224"/>
      <c r="D818" s="224"/>
      <c r="E818" s="224"/>
      <c r="F818" s="224"/>
      <c r="G818" s="224"/>
      <c r="H818" s="199"/>
      <c r="I818" s="199"/>
      <c r="J818" s="206"/>
      <c r="K818" s="199"/>
    </row>
    <row r="819" spans="1:11">
      <c r="A819" s="206"/>
      <c r="B819" s="224" t="s">
        <v>838</v>
      </c>
      <c r="C819" s="224"/>
      <c r="D819" s="224"/>
      <c r="E819" s="224"/>
      <c r="F819" s="224"/>
      <c r="G819" s="224"/>
      <c r="H819" s="199"/>
      <c r="I819" s="199"/>
      <c r="J819" s="206"/>
      <c r="K819" s="199"/>
    </row>
    <row r="820" spans="1:11">
      <c r="A820" s="206"/>
      <c r="B820" s="224" t="s">
        <v>839</v>
      </c>
      <c r="C820" s="224"/>
      <c r="D820" s="224"/>
      <c r="E820" s="224"/>
      <c r="F820" s="224"/>
      <c r="G820" s="224"/>
      <c r="H820" s="199"/>
      <c r="I820" s="199"/>
      <c r="J820" s="206"/>
      <c r="K820" s="199"/>
    </row>
    <row r="821" spans="1:11">
      <c r="A821" s="206"/>
      <c r="B821" s="224" t="s">
        <v>840</v>
      </c>
      <c r="C821" s="224"/>
      <c r="D821" s="224"/>
      <c r="E821" s="224"/>
      <c r="F821" s="224"/>
      <c r="G821" s="224"/>
      <c r="H821" s="199"/>
      <c r="I821" s="199"/>
      <c r="J821" s="206"/>
      <c r="K821" s="199"/>
    </row>
    <row r="822" spans="1:11">
      <c r="A822" s="206"/>
      <c r="B822" s="224" t="s">
        <v>841</v>
      </c>
      <c r="C822" s="224"/>
      <c r="D822" s="224"/>
      <c r="E822" s="224"/>
      <c r="F822" s="224"/>
      <c r="G822" s="224"/>
      <c r="H822" s="199"/>
      <c r="I822" s="199"/>
      <c r="J822" s="206"/>
      <c r="K822" s="199"/>
    </row>
    <row r="823" spans="1:11">
      <c r="A823" s="206"/>
      <c r="B823" s="224" t="s">
        <v>842</v>
      </c>
      <c r="C823" s="224"/>
      <c r="D823" s="224"/>
      <c r="E823" s="224"/>
      <c r="F823" s="224"/>
      <c r="G823" s="224"/>
      <c r="H823" s="199"/>
      <c r="I823" s="199"/>
      <c r="J823" s="206"/>
      <c r="K823" s="199"/>
    </row>
    <row r="824" spans="1:11">
      <c r="A824" s="206"/>
      <c r="B824" s="224" t="s">
        <v>843</v>
      </c>
      <c r="C824" s="224"/>
      <c r="D824" s="224"/>
      <c r="E824" s="224"/>
      <c r="F824" s="224"/>
      <c r="G824" s="224"/>
      <c r="H824" s="199"/>
      <c r="I824" s="199"/>
      <c r="J824" s="206"/>
      <c r="K824" s="199"/>
    </row>
    <row r="825" spans="1:11">
      <c r="A825" s="206"/>
      <c r="B825" s="224" t="s">
        <v>844</v>
      </c>
      <c r="C825" s="224"/>
      <c r="D825" s="224"/>
      <c r="E825" s="224"/>
      <c r="F825" s="224"/>
      <c r="G825" s="224"/>
      <c r="H825" s="199"/>
      <c r="I825" s="199"/>
      <c r="J825" s="206"/>
      <c r="K825" s="199"/>
    </row>
    <row r="826" spans="1:11">
      <c r="A826" s="206"/>
      <c r="B826" s="224" t="s">
        <v>845</v>
      </c>
      <c r="C826" s="224"/>
      <c r="D826" s="224"/>
      <c r="E826" s="224"/>
      <c r="F826" s="224"/>
      <c r="G826" s="224"/>
      <c r="H826" s="199"/>
      <c r="I826" s="199"/>
      <c r="J826" s="206"/>
      <c r="K826" s="199"/>
    </row>
    <row r="827" spans="1:11">
      <c r="A827" s="206"/>
      <c r="B827" s="224" t="s">
        <v>846</v>
      </c>
      <c r="C827" s="224"/>
      <c r="D827" s="224"/>
      <c r="E827" s="224"/>
      <c r="F827" s="224"/>
      <c r="G827" s="224"/>
      <c r="H827" s="199"/>
      <c r="I827" s="199"/>
      <c r="J827" s="206"/>
      <c r="K827" s="199"/>
    </row>
    <row r="828" spans="1:11">
      <c r="A828" s="206"/>
      <c r="B828" s="224" t="s">
        <v>847</v>
      </c>
      <c r="C828" s="224"/>
      <c r="D828" s="224"/>
      <c r="E828" s="224"/>
      <c r="F828" s="224"/>
      <c r="G828" s="224"/>
      <c r="H828" s="199"/>
      <c r="I828" s="199"/>
      <c r="J828" s="206"/>
      <c r="K828" s="199"/>
    </row>
    <row r="829" spans="1:11">
      <c r="A829" s="206"/>
      <c r="B829" s="224" t="s">
        <v>848</v>
      </c>
      <c r="C829" s="224"/>
      <c r="D829" s="224"/>
      <c r="E829" s="224"/>
      <c r="F829" s="224"/>
      <c r="G829" s="224"/>
      <c r="H829" s="199"/>
      <c r="I829" s="199"/>
      <c r="J829" s="206"/>
      <c r="K829" s="199"/>
    </row>
    <row r="830" spans="1:11" ht="13.5" thickBot="1">
      <c r="A830" s="206"/>
      <c r="B830" s="224" t="s">
        <v>849</v>
      </c>
      <c r="C830" s="224"/>
      <c r="D830" s="224"/>
      <c r="E830" s="224"/>
      <c r="F830" s="224"/>
      <c r="G830" s="224"/>
      <c r="H830" s="199"/>
      <c r="I830" s="199"/>
      <c r="J830" s="206"/>
      <c r="K830" s="199"/>
    </row>
    <row r="831" spans="1:11" ht="13.5" thickBot="1">
      <c r="A831" s="206"/>
      <c r="B831" s="343" t="s">
        <v>850</v>
      </c>
      <c r="C831" s="343"/>
      <c r="D831" s="343"/>
      <c r="E831" s="345"/>
      <c r="F831" s="199"/>
      <c r="G831" s="199"/>
      <c r="H831" s="199"/>
      <c r="I831" s="199"/>
      <c r="J831" s="206"/>
      <c r="K831" s="199"/>
    </row>
    <row r="832" spans="1:11">
      <c r="A832" s="206"/>
      <c r="B832" s="224" t="s">
        <v>851</v>
      </c>
      <c r="C832" s="224"/>
      <c r="D832" s="224"/>
      <c r="E832" s="224"/>
      <c r="F832" s="224"/>
      <c r="G832" s="224"/>
      <c r="H832" s="199"/>
      <c r="I832" s="199"/>
      <c r="J832" s="206"/>
      <c r="K832" s="199"/>
    </row>
    <row r="833" spans="1:11">
      <c r="A833" s="206"/>
      <c r="B833" s="224" t="s">
        <v>852</v>
      </c>
      <c r="C833" s="224"/>
      <c r="D833" s="224"/>
      <c r="E833" s="224"/>
      <c r="F833" s="224"/>
      <c r="G833" s="224"/>
      <c r="H833" s="199"/>
      <c r="I833" s="199"/>
      <c r="J833" s="206"/>
      <c r="K833" s="199"/>
    </row>
    <row r="834" spans="1:11">
      <c r="A834" s="206"/>
      <c r="B834" s="224" t="s">
        <v>853</v>
      </c>
      <c r="C834" s="224"/>
      <c r="D834" s="224"/>
      <c r="E834" s="224"/>
      <c r="F834" s="224"/>
      <c r="G834" s="224"/>
      <c r="H834" s="199"/>
      <c r="I834" s="199"/>
      <c r="J834" s="206"/>
      <c r="K834" s="199"/>
    </row>
    <row r="835" spans="1:11">
      <c r="A835" s="206"/>
      <c r="B835" s="224" t="s">
        <v>854</v>
      </c>
      <c r="C835" s="224"/>
      <c r="D835" s="224"/>
      <c r="E835" s="224"/>
      <c r="F835" s="224"/>
      <c r="G835" s="224"/>
      <c r="H835" s="199"/>
      <c r="I835" s="199"/>
      <c r="J835" s="206"/>
      <c r="K835" s="199"/>
    </row>
    <row r="836" spans="1:11">
      <c r="A836" s="206"/>
      <c r="B836" s="224" t="s">
        <v>855</v>
      </c>
      <c r="C836" s="224"/>
      <c r="D836" s="224"/>
      <c r="E836" s="224"/>
      <c r="F836" s="224"/>
      <c r="G836" s="224"/>
      <c r="H836" s="199"/>
      <c r="I836" s="199"/>
      <c r="J836" s="206"/>
      <c r="K836" s="199"/>
    </row>
    <row r="837" spans="1:11" ht="13.5" thickBot="1">
      <c r="A837" s="206"/>
      <c r="B837" s="224" t="s">
        <v>856</v>
      </c>
      <c r="C837" s="224"/>
      <c r="D837" s="224"/>
      <c r="E837" s="224"/>
      <c r="F837" s="224"/>
      <c r="G837" s="224"/>
      <c r="H837" s="199"/>
      <c r="I837" s="199"/>
      <c r="J837" s="206"/>
      <c r="K837" s="199"/>
    </row>
    <row r="838" spans="1:11" ht="13.5" thickBot="1">
      <c r="A838" s="206"/>
      <c r="B838" s="343" t="s">
        <v>857</v>
      </c>
      <c r="C838" s="343"/>
      <c r="D838" s="343"/>
      <c r="E838" s="345"/>
      <c r="F838" s="199"/>
      <c r="G838" s="199"/>
      <c r="H838" s="199"/>
      <c r="I838" s="199"/>
      <c r="J838" s="206"/>
      <c r="K838" s="199"/>
    </row>
    <row r="839" spans="1:11">
      <c r="A839" s="206"/>
      <c r="B839" s="224" t="s">
        <v>858</v>
      </c>
      <c r="C839" s="224"/>
      <c r="D839" s="224"/>
      <c r="E839" s="224"/>
      <c r="F839" s="224"/>
      <c r="G839" s="238"/>
      <c r="H839" s="199"/>
      <c r="I839" s="199"/>
      <c r="J839" s="206"/>
      <c r="K839" s="199"/>
    </row>
    <row r="840" spans="1:11">
      <c r="A840" s="206"/>
      <c r="B840" s="224" t="s">
        <v>859</v>
      </c>
      <c r="C840" s="224"/>
      <c r="D840" s="224"/>
      <c r="E840" s="224"/>
      <c r="F840" s="224"/>
      <c r="G840" s="238"/>
      <c r="H840" s="199"/>
      <c r="I840" s="199"/>
      <c r="J840" s="206"/>
      <c r="K840" s="199"/>
    </row>
    <row r="841" spans="1:11">
      <c r="A841" s="206"/>
      <c r="B841" s="224" t="s">
        <v>860</v>
      </c>
      <c r="C841" s="224"/>
      <c r="D841" s="224"/>
      <c r="E841" s="224"/>
      <c r="F841" s="224"/>
      <c r="G841" s="238"/>
      <c r="H841" s="199"/>
      <c r="I841" s="199"/>
      <c r="J841" s="206"/>
      <c r="K841" s="199"/>
    </row>
    <row r="842" spans="1:11">
      <c r="A842" s="206"/>
      <c r="B842" s="224" t="s">
        <v>861</v>
      </c>
      <c r="C842" s="224"/>
      <c r="D842" s="224"/>
      <c r="E842" s="224"/>
      <c r="F842" s="224"/>
      <c r="G842" s="224"/>
      <c r="H842" s="199"/>
      <c r="I842" s="199"/>
      <c r="J842" s="206"/>
      <c r="K842" s="199"/>
    </row>
    <row r="843" spans="1:11">
      <c r="A843" s="206"/>
      <c r="B843" s="224" t="s">
        <v>862</v>
      </c>
      <c r="C843" s="224"/>
      <c r="D843" s="224"/>
      <c r="E843" s="224"/>
      <c r="F843" s="224"/>
      <c r="G843" s="224"/>
      <c r="H843" s="199"/>
      <c r="I843" s="199"/>
      <c r="J843" s="206"/>
      <c r="K843" s="199"/>
    </row>
    <row r="844" spans="1:11">
      <c r="A844" s="206"/>
      <c r="B844" s="224" t="s">
        <v>863</v>
      </c>
      <c r="C844" s="224"/>
      <c r="D844" s="224"/>
      <c r="E844" s="224"/>
      <c r="F844" s="224"/>
      <c r="G844" s="224"/>
      <c r="H844" s="199"/>
      <c r="I844" s="199"/>
      <c r="J844" s="206"/>
      <c r="K844" s="199"/>
    </row>
    <row r="845" spans="1:11">
      <c r="A845" s="206"/>
      <c r="B845" s="224" t="s">
        <v>864</v>
      </c>
      <c r="C845" s="224"/>
      <c r="D845" s="224"/>
      <c r="E845" s="224"/>
      <c r="F845" s="224"/>
      <c r="G845" s="224"/>
      <c r="H845" s="199"/>
      <c r="I845" s="199"/>
      <c r="J845" s="206"/>
      <c r="K845" s="199"/>
    </row>
    <row r="846" spans="1:11">
      <c r="A846" s="206"/>
      <c r="B846" s="224" t="s">
        <v>865</v>
      </c>
      <c r="C846" s="224"/>
      <c r="D846" s="224"/>
      <c r="E846" s="224"/>
      <c r="F846" s="224"/>
      <c r="G846" s="224"/>
      <c r="H846" s="199"/>
      <c r="I846" s="199"/>
      <c r="J846" s="206"/>
      <c r="K846" s="199"/>
    </row>
    <row r="847" spans="1:11">
      <c r="A847" s="206"/>
      <c r="B847" s="224" t="s">
        <v>866</v>
      </c>
      <c r="C847" s="224"/>
      <c r="D847" s="224"/>
      <c r="E847" s="224"/>
      <c r="F847" s="224"/>
      <c r="G847" s="224"/>
      <c r="H847" s="199"/>
      <c r="I847" s="199"/>
      <c r="J847" s="206"/>
      <c r="K847" s="199"/>
    </row>
    <row r="848" spans="1:11">
      <c r="A848" s="206"/>
      <c r="B848" s="224" t="s">
        <v>867</v>
      </c>
      <c r="C848" s="224"/>
      <c r="D848" s="224"/>
      <c r="E848" s="224"/>
      <c r="F848" s="224"/>
      <c r="G848" s="224"/>
      <c r="H848" s="199"/>
      <c r="I848" s="199"/>
      <c r="J848" s="206"/>
      <c r="K848" s="199"/>
    </row>
    <row r="849" spans="1:11">
      <c r="A849" s="206"/>
      <c r="B849" s="224" t="s">
        <v>868</v>
      </c>
      <c r="C849" s="224"/>
      <c r="D849" s="224"/>
      <c r="E849" s="224"/>
      <c r="F849" s="224"/>
      <c r="G849" s="224"/>
      <c r="H849" s="199"/>
      <c r="I849" s="199"/>
      <c r="J849" s="206"/>
      <c r="K849" s="199"/>
    </row>
    <row r="850" spans="1:11">
      <c r="A850" s="206"/>
      <c r="B850" s="224" t="s">
        <v>869</v>
      </c>
      <c r="C850" s="224"/>
      <c r="D850" s="224"/>
      <c r="E850" s="224"/>
      <c r="F850" s="224"/>
      <c r="G850" s="224"/>
      <c r="H850" s="199"/>
      <c r="I850" s="199"/>
      <c r="J850" s="206"/>
      <c r="K850" s="199"/>
    </row>
    <row r="851" spans="1:11">
      <c r="A851" s="206"/>
      <c r="B851" s="224" t="s">
        <v>870</v>
      </c>
      <c r="C851" s="224"/>
      <c r="D851" s="224"/>
      <c r="E851" s="224"/>
      <c r="F851" s="224"/>
      <c r="G851" s="224"/>
      <c r="H851" s="199"/>
      <c r="I851" s="199"/>
      <c r="J851" s="206"/>
      <c r="K851" s="199"/>
    </row>
    <row r="852" spans="1:11">
      <c r="A852" s="206"/>
      <c r="B852" s="224" t="s">
        <v>871</v>
      </c>
      <c r="C852" s="224"/>
      <c r="D852" s="224"/>
      <c r="E852" s="224"/>
      <c r="F852" s="224"/>
      <c r="G852" s="224"/>
      <c r="H852" s="199"/>
      <c r="I852" s="199"/>
      <c r="J852" s="206"/>
      <c r="K852" s="199"/>
    </row>
    <row r="853" spans="1:11">
      <c r="A853" s="206"/>
      <c r="B853" s="224" t="s">
        <v>872</v>
      </c>
      <c r="C853" s="224"/>
      <c r="D853" s="224"/>
      <c r="E853" s="224"/>
      <c r="F853" s="224"/>
      <c r="G853" s="224"/>
      <c r="H853" s="199"/>
      <c r="I853" s="199"/>
      <c r="J853" s="206"/>
      <c r="K853" s="199"/>
    </row>
    <row r="854" spans="1:11">
      <c r="A854" s="206"/>
      <c r="B854" s="224" t="s">
        <v>873</v>
      </c>
      <c r="C854" s="224"/>
      <c r="D854" s="224"/>
      <c r="E854" s="224"/>
      <c r="F854" s="224"/>
      <c r="G854" s="224"/>
      <c r="H854" s="199"/>
      <c r="I854" s="199"/>
      <c r="J854" s="206"/>
      <c r="K854" s="199"/>
    </row>
    <row r="855" spans="1:11">
      <c r="A855" s="206"/>
      <c r="B855" s="224" t="s">
        <v>874</v>
      </c>
      <c r="C855" s="224"/>
      <c r="D855" s="224"/>
      <c r="E855" s="224"/>
      <c r="F855" s="224"/>
      <c r="G855" s="224"/>
      <c r="H855" s="199"/>
      <c r="I855" s="199"/>
      <c r="J855" s="206"/>
      <c r="K855" s="199"/>
    </row>
    <row r="856" spans="1:11">
      <c r="A856" s="206"/>
      <c r="B856" s="224" t="s">
        <v>875</v>
      </c>
      <c r="C856" s="224"/>
      <c r="D856" s="224"/>
      <c r="E856" s="224"/>
      <c r="F856" s="224"/>
      <c r="G856" s="224"/>
      <c r="H856" s="199"/>
      <c r="I856" s="199"/>
      <c r="J856" s="206"/>
      <c r="K856" s="199"/>
    </row>
    <row r="857" spans="1:11">
      <c r="A857" s="206"/>
      <c r="B857" s="224" t="s">
        <v>876</v>
      </c>
      <c r="C857" s="224"/>
      <c r="D857" s="224"/>
      <c r="E857" s="224"/>
      <c r="F857" s="224"/>
      <c r="G857" s="224"/>
      <c r="H857" s="199"/>
      <c r="I857" s="199"/>
      <c r="J857" s="206"/>
      <c r="K857" s="199"/>
    </row>
    <row r="858" spans="1:11">
      <c r="A858" s="206"/>
      <c r="B858" s="224" t="s">
        <v>2508</v>
      </c>
      <c r="C858" s="224"/>
      <c r="D858" s="224"/>
      <c r="E858" s="224"/>
      <c r="F858" s="224"/>
      <c r="G858" s="224"/>
      <c r="H858" s="199"/>
      <c r="I858" s="199"/>
      <c r="J858" s="206"/>
      <c r="K858" s="199"/>
    </row>
    <row r="859" spans="1:11">
      <c r="A859" s="206"/>
      <c r="B859" s="224" t="s">
        <v>2509</v>
      </c>
      <c r="C859" s="224"/>
      <c r="D859" s="224"/>
      <c r="E859" s="224"/>
      <c r="F859" s="224"/>
      <c r="G859" s="224"/>
      <c r="H859" s="199"/>
      <c r="I859" s="199"/>
      <c r="J859" s="206"/>
      <c r="K859" s="199"/>
    </row>
    <row r="860" spans="1:11">
      <c r="A860" s="206"/>
      <c r="B860" s="224" t="s">
        <v>2510</v>
      </c>
      <c r="C860" s="224"/>
      <c r="D860" s="224"/>
      <c r="E860" s="224"/>
      <c r="F860" s="224"/>
      <c r="G860" s="224"/>
      <c r="H860" s="199"/>
      <c r="I860" s="199"/>
      <c r="J860" s="206"/>
      <c r="K860" s="199"/>
    </row>
    <row r="861" spans="1:11">
      <c r="A861" s="206"/>
      <c r="B861" s="224" t="s">
        <v>2511</v>
      </c>
      <c r="C861" s="224"/>
      <c r="D861" s="224"/>
      <c r="E861" s="224"/>
      <c r="F861" s="224"/>
      <c r="G861" s="224"/>
      <c r="H861" s="199"/>
      <c r="I861" s="199"/>
      <c r="J861" s="206"/>
      <c r="K861" s="199"/>
    </row>
    <row r="862" spans="1:11">
      <c r="A862" s="206"/>
      <c r="B862" s="224" t="s">
        <v>2512</v>
      </c>
      <c r="C862" s="224"/>
      <c r="D862" s="224"/>
      <c r="E862" s="224"/>
      <c r="F862" s="224"/>
      <c r="G862" s="224"/>
      <c r="H862" s="199"/>
      <c r="I862" s="199"/>
      <c r="J862" s="206"/>
      <c r="K862" s="199"/>
    </row>
    <row r="863" spans="1:11">
      <c r="A863" s="206"/>
      <c r="B863" s="224" t="s">
        <v>2513</v>
      </c>
      <c r="C863" s="224"/>
      <c r="D863" s="224"/>
      <c r="E863" s="224"/>
      <c r="F863" s="224"/>
      <c r="G863" s="224"/>
      <c r="H863" s="199"/>
      <c r="I863" s="199"/>
      <c r="J863" s="206"/>
      <c r="K863" s="199"/>
    </row>
    <row r="864" spans="1:11">
      <c r="A864" s="206"/>
      <c r="B864" s="224" t="s">
        <v>2514</v>
      </c>
      <c r="C864" s="224"/>
      <c r="D864" s="224"/>
      <c r="E864" s="224"/>
      <c r="F864" s="224"/>
      <c r="G864" s="224"/>
      <c r="H864" s="199"/>
      <c r="I864" s="199"/>
      <c r="J864" s="206"/>
      <c r="K864" s="199"/>
    </row>
    <row r="865" spans="1:11">
      <c r="A865" s="206"/>
      <c r="B865" s="224" t="s">
        <v>2515</v>
      </c>
      <c r="C865" s="224"/>
      <c r="D865" s="224"/>
      <c r="E865" s="224"/>
      <c r="F865" s="224"/>
      <c r="G865" s="224"/>
      <c r="H865" s="199"/>
      <c r="I865" s="199"/>
      <c r="J865" s="206"/>
      <c r="K865" s="199"/>
    </row>
    <row r="866" spans="1:11" ht="13.5" thickBot="1">
      <c r="A866" s="206"/>
      <c r="B866" s="224" t="s">
        <v>2516</v>
      </c>
      <c r="C866" s="224"/>
      <c r="D866" s="224"/>
      <c r="E866" s="224"/>
      <c r="F866" s="224"/>
      <c r="G866" s="224"/>
      <c r="H866" s="199"/>
      <c r="I866" s="199"/>
      <c r="J866" s="206"/>
      <c r="K866" s="199"/>
    </row>
    <row r="867" spans="1:11" ht="13.5" thickBot="1">
      <c r="A867" s="206"/>
      <c r="B867" s="343" t="s">
        <v>2517</v>
      </c>
      <c r="C867" s="343"/>
      <c r="D867" s="343"/>
      <c r="E867" s="345"/>
      <c r="F867" s="199"/>
      <c r="G867" s="199"/>
      <c r="H867" s="199"/>
      <c r="I867" s="199"/>
      <c r="J867" s="206"/>
      <c r="K867" s="199"/>
    </row>
    <row r="868" spans="1:11">
      <c r="A868" s="206"/>
      <c r="B868" s="224" t="s">
        <v>2518</v>
      </c>
      <c r="C868" s="224"/>
      <c r="D868" s="224"/>
      <c r="E868" s="224"/>
      <c r="F868" s="224"/>
      <c r="G868" s="224"/>
      <c r="H868" s="199"/>
      <c r="I868" s="199"/>
      <c r="J868" s="206"/>
      <c r="K868" s="199"/>
    </row>
    <row r="869" spans="1:11">
      <c r="A869" s="206"/>
      <c r="B869" s="224" t="s">
        <v>2519</v>
      </c>
      <c r="C869" s="224"/>
      <c r="D869" s="224"/>
      <c r="E869" s="224"/>
      <c r="F869" s="224"/>
      <c r="G869" s="224"/>
      <c r="H869" s="199"/>
      <c r="I869" s="199"/>
      <c r="J869" s="206"/>
      <c r="K869" s="199"/>
    </row>
    <row r="870" spans="1:11">
      <c r="A870" s="206"/>
      <c r="B870" s="224" t="s">
        <v>2520</v>
      </c>
      <c r="C870" s="224"/>
      <c r="D870" s="224"/>
      <c r="E870" s="224"/>
      <c r="F870" s="224"/>
      <c r="G870" s="224"/>
      <c r="H870" s="199"/>
      <c r="I870" s="199"/>
      <c r="J870" s="206"/>
      <c r="K870" s="199"/>
    </row>
    <row r="871" spans="1:11">
      <c r="A871" s="206"/>
      <c r="B871" s="224" t="s">
        <v>2521</v>
      </c>
      <c r="C871" s="224"/>
      <c r="D871" s="224"/>
      <c r="E871" s="224"/>
      <c r="F871" s="224"/>
      <c r="G871" s="224"/>
      <c r="H871" s="199"/>
      <c r="I871" s="199"/>
      <c r="J871" s="206"/>
      <c r="K871" s="199"/>
    </row>
    <row r="872" spans="1:11">
      <c r="A872" s="206"/>
      <c r="B872" s="224" t="s">
        <v>2522</v>
      </c>
      <c r="C872" s="224"/>
      <c r="D872" s="224"/>
      <c r="E872" s="224"/>
      <c r="F872" s="224"/>
      <c r="G872" s="224"/>
      <c r="H872" s="199"/>
      <c r="I872" s="199"/>
      <c r="J872" s="206"/>
      <c r="K872" s="199"/>
    </row>
    <row r="873" spans="1:11">
      <c r="A873" s="206"/>
      <c r="B873" s="224" t="s">
        <v>2523</v>
      </c>
      <c r="C873" s="224"/>
      <c r="D873" s="224"/>
      <c r="E873" s="224"/>
      <c r="F873" s="224"/>
      <c r="G873" s="224"/>
      <c r="H873" s="199"/>
      <c r="I873" s="199"/>
      <c r="J873" s="206"/>
      <c r="K873" s="199"/>
    </row>
    <row r="874" spans="1:11">
      <c r="A874" s="206"/>
      <c r="B874" s="224" t="s">
        <v>2524</v>
      </c>
      <c r="C874" s="224"/>
      <c r="D874" s="224"/>
      <c r="E874" s="224"/>
      <c r="F874" s="224"/>
      <c r="G874" s="224"/>
      <c r="H874" s="199"/>
      <c r="I874" s="199"/>
      <c r="J874" s="206"/>
      <c r="K874" s="199"/>
    </row>
    <row r="875" spans="1:11">
      <c r="A875" s="206"/>
      <c r="B875" s="224" t="s">
        <v>2525</v>
      </c>
      <c r="C875" s="224"/>
      <c r="D875" s="224"/>
      <c r="E875" s="224"/>
      <c r="F875" s="224"/>
      <c r="G875" s="224"/>
      <c r="H875" s="199"/>
      <c r="I875" s="199"/>
      <c r="J875" s="206"/>
      <c r="K875" s="199"/>
    </row>
    <row r="876" spans="1:11">
      <c r="A876" s="206"/>
      <c r="B876" s="224" t="s">
        <v>2526</v>
      </c>
      <c r="C876" s="224"/>
      <c r="D876" s="224"/>
      <c r="E876" s="224"/>
      <c r="F876" s="224"/>
      <c r="G876" s="224"/>
      <c r="H876" s="199"/>
      <c r="I876" s="199"/>
      <c r="J876" s="206"/>
      <c r="K876" s="199"/>
    </row>
    <row r="877" spans="1:11">
      <c r="A877" s="206"/>
      <c r="B877" s="224" t="s">
        <v>2527</v>
      </c>
      <c r="C877" s="224"/>
      <c r="D877" s="224"/>
      <c r="E877" s="224"/>
      <c r="F877" s="224"/>
      <c r="G877" s="224"/>
      <c r="H877" s="199"/>
      <c r="I877" s="199"/>
      <c r="J877" s="206"/>
      <c r="K877" s="199"/>
    </row>
    <row r="878" spans="1:11">
      <c r="A878" s="206"/>
      <c r="B878" s="224" t="s">
        <v>2528</v>
      </c>
      <c r="C878" s="224"/>
      <c r="D878" s="224"/>
      <c r="E878" s="224"/>
      <c r="F878" s="224"/>
      <c r="G878" s="224"/>
      <c r="H878" s="199"/>
      <c r="I878" s="199"/>
      <c r="J878" s="206"/>
      <c r="K878" s="199"/>
    </row>
    <row r="879" spans="1:11">
      <c r="A879" s="206"/>
      <c r="B879" s="224" t="s">
        <v>2529</v>
      </c>
      <c r="C879" s="224"/>
      <c r="D879" s="224"/>
      <c r="E879" s="224"/>
      <c r="F879" s="224"/>
      <c r="G879" s="224"/>
      <c r="H879" s="199"/>
      <c r="I879" s="199"/>
      <c r="J879" s="206"/>
      <c r="K879" s="199"/>
    </row>
    <row r="880" spans="1:11">
      <c r="A880" s="206"/>
      <c r="B880" s="224" t="s">
        <v>2530</v>
      </c>
      <c r="C880" s="224"/>
      <c r="D880" s="224"/>
      <c r="E880" s="224"/>
      <c r="F880" s="224"/>
      <c r="G880" s="224"/>
      <c r="H880" s="199"/>
      <c r="I880" s="199"/>
      <c r="J880" s="206"/>
      <c r="K880" s="199"/>
    </row>
    <row r="881" spans="1:11">
      <c r="A881" s="206"/>
      <c r="B881" s="224" t="s">
        <v>2531</v>
      </c>
      <c r="C881" s="224"/>
      <c r="D881" s="224"/>
      <c r="E881" s="224"/>
      <c r="F881" s="224"/>
      <c r="G881" s="224"/>
      <c r="H881" s="199"/>
      <c r="I881" s="199"/>
      <c r="J881" s="206"/>
      <c r="K881" s="199"/>
    </row>
    <row r="882" spans="1:11">
      <c r="A882" s="206"/>
      <c r="B882" s="224" t="s">
        <v>2532</v>
      </c>
      <c r="C882" s="224"/>
      <c r="D882" s="224"/>
      <c r="E882" s="224"/>
      <c r="F882" s="224"/>
      <c r="G882" s="224"/>
      <c r="H882" s="199"/>
      <c r="I882" s="199"/>
      <c r="J882" s="206"/>
      <c r="K882" s="199"/>
    </row>
    <row r="883" spans="1:11">
      <c r="A883" s="206"/>
      <c r="B883" s="224" t="s">
        <v>2533</v>
      </c>
      <c r="C883" s="224"/>
      <c r="D883" s="224"/>
      <c r="E883" s="224"/>
      <c r="F883" s="224"/>
      <c r="G883" s="224"/>
      <c r="H883" s="199"/>
      <c r="I883" s="199"/>
      <c r="J883" s="206"/>
      <c r="K883" s="199"/>
    </row>
    <row r="884" spans="1:11">
      <c r="A884" s="206"/>
      <c r="B884" s="224" t="s">
        <v>2534</v>
      </c>
      <c r="C884" s="224"/>
      <c r="D884" s="224"/>
      <c r="E884" s="224"/>
      <c r="F884" s="224"/>
      <c r="G884" s="224"/>
      <c r="H884" s="199"/>
      <c r="I884" s="199"/>
      <c r="J884" s="206"/>
      <c r="K884" s="199"/>
    </row>
    <row r="885" spans="1:11">
      <c r="A885" s="206"/>
      <c r="B885" s="224" t="s">
        <v>287</v>
      </c>
      <c r="C885" s="224"/>
      <c r="D885" s="224"/>
      <c r="E885" s="224"/>
      <c r="F885" s="224"/>
      <c r="G885" s="224"/>
      <c r="H885" s="199"/>
      <c r="I885" s="199"/>
      <c r="J885" s="206"/>
      <c r="K885" s="199"/>
    </row>
    <row r="886" spans="1:11">
      <c r="A886" s="206"/>
      <c r="B886" s="224" t="s">
        <v>2535</v>
      </c>
      <c r="C886" s="224"/>
      <c r="D886" s="224"/>
      <c r="E886" s="224"/>
      <c r="F886" s="224"/>
      <c r="G886" s="224"/>
      <c r="H886" s="199"/>
      <c r="I886" s="199"/>
      <c r="J886" s="206"/>
      <c r="K886" s="199"/>
    </row>
    <row r="887" spans="1:11">
      <c r="A887" s="206"/>
      <c r="B887" s="224" t="s">
        <v>2536</v>
      </c>
      <c r="C887" s="224"/>
      <c r="D887" s="224"/>
      <c r="E887" s="224"/>
      <c r="F887" s="224"/>
      <c r="G887" s="224"/>
      <c r="H887" s="199"/>
      <c r="I887" s="199"/>
      <c r="J887" s="206"/>
      <c r="K887" s="199"/>
    </row>
    <row r="888" spans="1:11">
      <c r="A888" s="206"/>
      <c r="B888" s="224" t="s">
        <v>2537</v>
      </c>
      <c r="C888" s="224"/>
      <c r="D888" s="224"/>
      <c r="E888" s="224"/>
      <c r="F888" s="224"/>
      <c r="G888" s="224"/>
      <c r="H888" s="199"/>
      <c r="I888" s="199"/>
      <c r="J888" s="206"/>
      <c r="K888" s="199"/>
    </row>
    <row r="889" spans="1:11">
      <c r="A889" s="206"/>
      <c r="B889" s="224" t="s">
        <v>2538</v>
      </c>
      <c r="C889" s="224"/>
      <c r="D889" s="224"/>
      <c r="E889" s="224"/>
      <c r="F889" s="224"/>
      <c r="G889" s="224"/>
      <c r="H889" s="199"/>
      <c r="I889" s="199"/>
      <c r="J889" s="206"/>
      <c r="K889" s="199"/>
    </row>
    <row r="890" spans="1:11">
      <c r="A890" s="206"/>
      <c r="B890" s="224" t="s">
        <v>2539</v>
      </c>
      <c r="C890" s="224"/>
      <c r="D890" s="224"/>
      <c r="E890" s="224"/>
      <c r="F890" s="224"/>
      <c r="G890" s="224"/>
      <c r="H890" s="199"/>
      <c r="I890" s="199"/>
      <c r="J890" s="206"/>
      <c r="K890" s="199"/>
    </row>
    <row r="891" spans="1:11">
      <c r="A891" s="206"/>
      <c r="B891" s="224" t="s">
        <v>2540</v>
      </c>
      <c r="C891" s="224"/>
      <c r="D891" s="224"/>
      <c r="E891" s="224"/>
      <c r="F891" s="224"/>
      <c r="G891" s="224"/>
      <c r="H891" s="199"/>
      <c r="I891" s="199"/>
      <c r="J891" s="206"/>
      <c r="K891" s="199"/>
    </row>
    <row r="892" spans="1:11">
      <c r="A892" s="206"/>
      <c r="B892" s="224" t="s">
        <v>2541</v>
      </c>
      <c r="C892" s="224"/>
      <c r="D892" s="224"/>
      <c r="E892" s="224"/>
      <c r="F892" s="224"/>
      <c r="G892" s="224"/>
      <c r="H892" s="199"/>
      <c r="I892" s="199"/>
      <c r="J892" s="206"/>
      <c r="K892" s="199"/>
    </row>
    <row r="893" spans="1:11">
      <c r="A893" s="206"/>
      <c r="B893" s="224" t="s">
        <v>2542</v>
      </c>
      <c r="C893" s="224"/>
      <c r="D893" s="224"/>
      <c r="E893" s="224"/>
      <c r="F893" s="224"/>
      <c r="G893" s="224"/>
      <c r="H893" s="199"/>
      <c r="I893" s="199"/>
      <c r="J893" s="206"/>
      <c r="K893" s="199"/>
    </row>
    <row r="894" spans="1:11">
      <c r="A894" s="206"/>
      <c r="B894" s="224" t="s">
        <v>2543</v>
      </c>
      <c r="C894" s="224"/>
      <c r="D894" s="224"/>
      <c r="E894" s="224"/>
      <c r="F894" s="224"/>
      <c r="G894" s="224"/>
      <c r="H894" s="199"/>
      <c r="I894" s="199"/>
      <c r="J894" s="206"/>
      <c r="K894" s="199"/>
    </row>
    <row r="895" spans="1:11">
      <c r="A895" s="206"/>
      <c r="B895" s="224" t="s">
        <v>2544</v>
      </c>
      <c r="C895" s="224"/>
      <c r="D895" s="224"/>
      <c r="E895" s="224"/>
      <c r="F895" s="224"/>
      <c r="G895" s="224"/>
      <c r="H895" s="199"/>
      <c r="I895" s="199"/>
      <c r="J895" s="206"/>
      <c r="K895" s="199"/>
    </row>
    <row r="896" spans="1:11">
      <c r="A896" s="206"/>
      <c r="B896" s="224" t="s">
        <v>2545</v>
      </c>
      <c r="C896" s="224"/>
      <c r="D896" s="224"/>
      <c r="E896" s="224"/>
      <c r="F896" s="224"/>
      <c r="G896" s="224"/>
      <c r="H896" s="199"/>
      <c r="I896" s="199"/>
      <c r="J896" s="206"/>
      <c r="K896" s="199"/>
    </row>
    <row r="897" spans="1:11">
      <c r="A897" s="206"/>
      <c r="B897" s="224" t="s">
        <v>2546</v>
      </c>
      <c r="C897" s="224"/>
      <c r="D897" s="224"/>
      <c r="E897" s="224"/>
      <c r="F897" s="224"/>
      <c r="G897" s="224"/>
      <c r="H897" s="199"/>
      <c r="I897" s="199"/>
      <c r="J897" s="206"/>
      <c r="K897" s="199"/>
    </row>
    <row r="898" spans="1:11">
      <c r="A898" s="206"/>
      <c r="B898" s="224" t="s">
        <v>2547</v>
      </c>
      <c r="C898" s="224"/>
      <c r="D898" s="224"/>
      <c r="E898" s="224"/>
      <c r="F898" s="224"/>
      <c r="G898" s="224"/>
      <c r="H898" s="199"/>
      <c r="I898" s="199"/>
      <c r="J898" s="206"/>
      <c r="K898" s="199"/>
    </row>
    <row r="899" spans="1:11">
      <c r="A899" s="206"/>
      <c r="B899" s="224" t="s">
        <v>2548</v>
      </c>
      <c r="C899" s="224"/>
      <c r="D899" s="224"/>
      <c r="E899" s="224"/>
      <c r="F899" s="224"/>
      <c r="G899" s="224"/>
      <c r="H899" s="199"/>
      <c r="I899" s="199"/>
      <c r="J899" s="206"/>
      <c r="K899" s="199"/>
    </row>
    <row r="900" spans="1:11">
      <c r="A900" s="206"/>
      <c r="B900" s="224" t="s">
        <v>2549</v>
      </c>
      <c r="C900" s="224"/>
      <c r="D900" s="224"/>
      <c r="E900" s="224"/>
      <c r="F900" s="224"/>
      <c r="G900" s="224"/>
      <c r="H900" s="199"/>
      <c r="I900" s="199"/>
      <c r="J900" s="206"/>
      <c r="K900" s="199"/>
    </row>
    <row r="901" spans="1:11">
      <c r="A901" s="206"/>
      <c r="B901" s="224" t="s">
        <v>2550</v>
      </c>
      <c r="C901" s="224"/>
      <c r="D901" s="224"/>
      <c r="E901" s="224"/>
      <c r="F901" s="224"/>
      <c r="G901" s="224"/>
      <c r="H901" s="199"/>
      <c r="I901" s="199"/>
      <c r="J901" s="206"/>
      <c r="K901" s="199"/>
    </row>
    <row r="902" spans="1:11">
      <c r="A902" s="206"/>
      <c r="B902" s="224" t="s">
        <v>2551</v>
      </c>
      <c r="C902" s="224"/>
      <c r="D902" s="224"/>
      <c r="E902" s="224"/>
      <c r="F902" s="224"/>
      <c r="G902" s="224"/>
      <c r="H902" s="199"/>
      <c r="I902" s="199"/>
      <c r="J902" s="206"/>
      <c r="K902" s="199"/>
    </row>
    <row r="903" spans="1:11">
      <c r="A903" s="206"/>
      <c r="B903" s="224" t="s">
        <v>2552</v>
      </c>
      <c r="C903" s="224"/>
      <c r="D903" s="224"/>
      <c r="E903" s="224"/>
      <c r="F903" s="224"/>
      <c r="G903" s="224"/>
      <c r="H903" s="199"/>
      <c r="I903" s="199"/>
      <c r="J903" s="206"/>
      <c r="K903" s="199"/>
    </row>
    <row r="904" spans="1:11">
      <c r="A904" s="206"/>
      <c r="B904" s="224" t="s">
        <v>2553</v>
      </c>
      <c r="C904" s="224"/>
      <c r="D904" s="224"/>
      <c r="E904" s="224"/>
      <c r="F904" s="224"/>
      <c r="G904" s="224"/>
      <c r="H904" s="199"/>
      <c r="I904" s="199"/>
      <c r="J904" s="206"/>
      <c r="K904" s="199"/>
    </row>
    <row r="905" spans="1:11">
      <c r="A905" s="206"/>
      <c r="B905" s="224" t="s">
        <v>2554</v>
      </c>
      <c r="C905" s="224"/>
      <c r="D905" s="224"/>
      <c r="E905" s="224"/>
      <c r="F905" s="224"/>
      <c r="G905" s="224"/>
      <c r="H905" s="199"/>
      <c r="I905" s="199"/>
      <c r="J905" s="206"/>
      <c r="K905" s="199"/>
    </row>
    <row r="906" spans="1:11">
      <c r="A906" s="206"/>
      <c r="B906" s="224" t="s">
        <v>2555</v>
      </c>
      <c r="C906" s="224"/>
      <c r="D906" s="224"/>
      <c r="E906" s="224"/>
      <c r="F906" s="224"/>
      <c r="G906" s="224"/>
      <c r="H906" s="199"/>
      <c r="I906" s="199"/>
      <c r="J906" s="206"/>
      <c r="K906" s="199"/>
    </row>
    <row r="907" spans="1:11">
      <c r="A907" s="206"/>
      <c r="B907" s="224" t="s">
        <v>2556</v>
      </c>
      <c r="C907" s="224"/>
      <c r="D907" s="224"/>
      <c r="E907" s="224"/>
      <c r="F907" s="224"/>
      <c r="G907" s="224"/>
      <c r="H907" s="199"/>
      <c r="I907" s="199"/>
      <c r="J907" s="206"/>
      <c r="K907" s="199"/>
    </row>
    <row r="908" spans="1:11">
      <c r="A908" s="206"/>
      <c r="B908" s="224" t="s">
        <v>2557</v>
      </c>
      <c r="C908" s="224"/>
      <c r="D908" s="224"/>
      <c r="E908" s="224"/>
      <c r="F908" s="224"/>
      <c r="G908" s="224"/>
      <c r="H908" s="199"/>
      <c r="I908" s="199"/>
      <c r="J908" s="206"/>
      <c r="K908" s="199"/>
    </row>
    <row r="909" spans="1:11">
      <c r="A909" s="206"/>
      <c r="B909" s="224" t="s">
        <v>2558</v>
      </c>
      <c r="C909" s="224"/>
      <c r="D909" s="224"/>
      <c r="E909" s="224"/>
      <c r="F909" s="224"/>
      <c r="G909" s="224"/>
      <c r="H909" s="199"/>
      <c r="I909" s="199"/>
      <c r="J909" s="206"/>
      <c r="K909" s="199"/>
    </row>
    <row r="910" spans="1:11">
      <c r="A910" s="206"/>
      <c r="B910" s="224" t="s">
        <v>2559</v>
      </c>
      <c r="C910" s="224"/>
      <c r="D910" s="224"/>
      <c r="E910" s="224"/>
      <c r="F910" s="224"/>
      <c r="G910" s="224"/>
      <c r="H910" s="199"/>
      <c r="I910" s="199"/>
      <c r="J910" s="206"/>
      <c r="K910" s="199"/>
    </row>
    <row r="911" spans="1:11">
      <c r="A911" s="206"/>
      <c r="B911" s="224" t="s">
        <v>2560</v>
      </c>
      <c r="C911" s="224"/>
      <c r="D911" s="224"/>
      <c r="E911" s="224"/>
      <c r="F911" s="224"/>
      <c r="G911" s="224"/>
      <c r="H911" s="199"/>
      <c r="I911" s="199"/>
      <c r="J911" s="206"/>
      <c r="K911" s="199"/>
    </row>
    <row r="912" spans="1:11">
      <c r="A912" s="206"/>
      <c r="B912" s="224" t="s">
        <v>2561</v>
      </c>
      <c r="C912" s="224"/>
      <c r="D912" s="224"/>
      <c r="E912" s="224"/>
      <c r="F912" s="224"/>
      <c r="G912" s="224"/>
      <c r="H912" s="199"/>
      <c r="I912" s="199"/>
      <c r="J912" s="206"/>
      <c r="K912" s="199"/>
    </row>
    <row r="913" spans="1:11">
      <c r="A913" s="206"/>
      <c r="B913" s="224" t="s">
        <v>2562</v>
      </c>
      <c r="C913" s="224"/>
      <c r="D913" s="224"/>
      <c r="E913" s="224"/>
      <c r="F913" s="224"/>
      <c r="G913" s="224"/>
      <c r="H913" s="199"/>
      <c r="I913" s="199"/>
      <c r="J913" s="206"/>
      <c r="K913" s="199"/>
    </row>
    <row r="914" spans="1:11">
      <c r="A914" s="206"/>
      <c r="B914" s="224" t="s">
        <v>2563</v>
      </c>
      <c r="C914" s="224"/>
      <c r="D914" s="224"/>
      <c r="E914" s="224"/>
      <c r="F914" s="224"/>
      <c r="G914" s="224"/>
      <c r="H914" s="199"/>
      <c r="I914" s="199"/>
      <c r="J914" s="206"/>
      <c r="K914" s="199"/>
    </row>
    <row r="915" spans="1:11">
      <c r="A915" s="206"/>
      <c r="B915" s="224" t="s">
        <v>2564</v>
      </c>
      <c r="C915" s="224"/>
      <c r="D915" s="224"/>
      <c r="E915" s="224"/>
      <c r="F915" s="224"/>
      <c r="G915" s="224"/>
      <c r="H915" s="199"/>
      <c r="I915" s="199"/>
      <c r="J915" s="206"/>
      <c r="K915" s="199"/>
    </row>
    <row r="916" spans="1:11">
      <c r="A916" s="206"/>
      <c r="B916" s="224" t="s">
        <v>2565</v>
      </c>
      <c r="C916" s="224"/>
      <c r="D916" s="224"/>
      <c r="E916" s="224"/>
      <c r="F916" s="224"/>
      <c r="G916" s="224"/>
      <c r="H916" s="199"/>
      <c r="I916" s="199"/>
      <c r="J916" s="206"/>
      <c r="K916" s="199"/>
    </row>
    <row r="917" spans="1:11">
      <c r="A917" s="206"/>
      <c r="B917" s="224" t="s">
        <v>2566</v>
      </c>
      <c r="C917" s="224"/>
      <c r="D917" s="224"/>
      <c r="E917" s="224"/>
      <c r="F917" s="224"/>
      <c r="G917" s="224"/>
      <c r="H917" s="199"/>
      <c r="I917" s="199"/>
      <c r="J917" s="206"/>
      <c r="K917" s="199"/>
    </row>
    <row r="918" spans="1:11">
      <c r="A918" s="206"/>
      <c r="B918" s="224" t="s">
        <v>2567</v>
      </c>
      <c r="C918" s="224"/>
      <c r="D918" s="224"/>
      <c r="E918" s="224"/>
      <c r="F918" s="224"/>
      <c r="G918" s="224"/>
      <c r="H918" s="199"/>
      <c r="I918" s="199"/>
      <c r="J918" s="206"/>
      <c r="K918" s="199"/>
    </row>
    <row r="919" spans="1:11">
      <c r="A919" s="206"/>
      <c r="B919" s="224" t="s">
        <v>2568</v>
      </c>
      <c r="C919" s="224"/>
      <c r="D919" s="224"/>
      <c r="E919" s="224"/>
      <c r="F919" s="224"/>
      <c r="G919" s="224"/>
      <c r="H919" s="199"/>
      <c r="I919" s="199"/>
      <c r="J919" s="206"/>
      <c r="K919" s="199"/>
    </row>
    <row r="920" spans="1:11">
      <c r="A920" s="206"/>
      <c r="B920" s="224" t="s">
        <v>2569</v>
      </c>
      <c r="C920" s="224"/>
      <c r="D920" s="224"/>
      <c r="E920" s="224"/>
      <c r="F920" s="224"/>
      <c r="G920" s="224"/>
      <c r="H920" s="199"/>
      <c r="I920" s="199"/>
      <c r="J920" s="206"/>
      <c r="K920" s="199"/>
    </row>
    <row r="921" spans="1:11">
      <c r="A921" s="206"/>
      <c r="B921" s="224" t="s">
        <v>2570</v>
      </c>
      <c r="C921" s="224"/>
      <c r="D921" s="224"/>
      <c r="E921" s="224"/>
      <c r="F921" s="224"/>
      <c r="G921" s="224"/>
      <c r="H921" s="199"/>
      <c r="I921" s="199"/>
      <c r="J921" s="206"/>
      <c r="K921" s="199"/>
    </row>
    <row r="922" spans="1:11">
      <c r="A922" s="206"/>
      <c r="B922" s="224" t="s">
        <v>2571</v>
      </c>
      <c r="C922" s="224"/>
      <c r="D922" s="224"/>
      <c r="E922" s="224"/>
      <c r="F922" s="224"/>
      <c r="G922" s="224"/>
      <c r="H922" s="199"/>
      <c r="I922" s="199"/>
      <c r="J922" s="206"/>
      <c r="K922" s="199"/>
    </row>
    <row r="923" spans="1:11" ht="13.5" thickBot="1">
      <c r="A923" s="206"/>
      <c r="B923" s="224" t="s">
        <v>2572</v>
      </c>
      <c r="C923" s="224"/>
      <c r="D923" s="224"/>
      <c r="E923" s="224"/>
      <c r="F923" s="224"/>
      <c r="G923" s="224"/>
      <c r="H923" s="199"/>
      <c r="I923" s="199"/>
      <c r="J923" s="206"/>
      <c r="K923" s="199"/>
    </row>
    <row r="924" spans="1:11" ht="13.5" thickBot="1">
      <c r="A924" s="350"/>
      <c r="B924" s="343" t="s">
        <v>2573</v>
      </c>
      <c r="C924" s="343"/>
      <c r="D924" s="343"/>
      <c r="E924" s="343"/>
      <c r="F924" s="345"/>
      <c r="G924" s="199"/>
      <c r="H924" s="199"/>
      <c r="I924" s="199"/>
      <c r="J924" s="206"/>
      <c r="K924" s="199"/>
    </row>
    <row r="925" spans="1:11">
      <c r="A925" s="206"/>
      <c r="B925" s="224" t="s">
        <v>2574</v>
      </c>
      <c r="C925" s="224"/>
      <c r="D925" s="224"/>
      <c r="E925" s="224"/>
      <c r="F925" s="224"/>
      <c r="G925" s="224"/>
      <c r="H925" s="199"/>
      <c r="I925" s="199"/>
      <c r="J925" s="206"/>
      <c r="K925" s="199"/>
    </row>
    <row r="926" spans="1:11">
      <c r="A926" s="206"/>
      <c r="B926" s="224" t="s">
        <v>2575</v>
      </c>
      <c r="C926" s="224"/>
      <c r="D926" s="224"/>
      <c r="E926" s="224"/>
      <c r="F926" s="224"/>
      <c r="G926" s="224"/>
      <c r="H926" s="199"/>
      <c r="I926" s="199"/>
      <c r="J926" s="206"/>
      <c r="K926" s="199"/>
    </row>
    <row r="927" spans="1:11">
      <c r="A927" s="206"/>
      <c r="B927" s="224" t="s">
        <v>2576</v>
      </c>
      <c r="C927" s="224"/>
      <c r="D927" s="224"/>
      <c r="E927" s="224"/>
      <c r="F927" s="224"/>
      <c r="G927" s="224"/>
      <c r="H927" s="199"/>
      <c r="I927" s="199"/>
      <c r="J927" s="206"/>
      <c r="K927" s="199"/>
    </row>
    <row r="928" spans="1:11">
      <c r="A928" s="206"/>
      <c r="B928" s="224" t="s">
        <v>2577</v>
      </c>
      <c r="C928" s="224"/>
      <c r="D928" s="224"/>
      <c r="E928" s="224"/>
      <c r="F928" s="224"/>
      <c r="G928" s="224"/>
      <c r="H928" s="199"/>
      <c r="I928" s="199"/>
      <c r="J928" s="206"/>
      <c r="K928" s="199"/>
    </row>
    <row r="929" spans="1:11">
      <c r="A929" s="206"/>
      <c r="B929" s="224" t="s">
        <v>2578</v>
      </c>
      <c r="C929" s="224"/>
      <c r="D929" s="224"/>
      <c r="E929" s="224"/>
      <c r="F929" s="224"/>
      <c r="G929" s="224"/>
      <c r="H929" s="199"/>
      <c r="I929" s="199"/>
      <c r="J929" s="206"/>
      <c r="K929" s="199"/>
    </row>
    <row r="930" spans="1:11">
      <c r="A930" s="206"/>
      <c r="B930" s="224" t="s">
        <v>2579</v>
      </c>
      <c r="C930" s="224"/>
      <c r="D930" s="224"/>
      <c r="E930" s="224"/>
      <c r="F930" s="224"/>
      <c r="G930" s="224"/>
      <c r="H930" s="199"/>
      <c r="I930" s="199"/>
      <c r="J930" s="206"/>
      <c r="K930" s="199"/>
    </row>
    <row r="931" spans="1:11">
      <c r="A931" s="206"/>
      <c r="B931" s="224" t="s">
        <v>2580</v>
      </c>
      <c r="C931" s="224"/>
      <c r="D931" s="224"/>
      <c r="E931" s="224"/>
      <c r="F931" s="224"/>
      <c r="G931" s="224"/>
      <c r="H931" s="199"/>
      <c r="I931" s="199"/>
      <c r="J931" s="206"/>
      <c r="K931" s="199"/>
    </row>
    <row r="932" spans="1:11">
      <c r="A932" s="206"/>
      <c r="B932" s="224" t="s">
        <v>2581</v>
      </c>
      <c r="C932" s="224"/>
      <c r="D932" s="224"/>
      <c r="E932" s="224"/>
      <c r="F932" s="224"/>
      <c r="G932" s="224"/>
      <c r="H932" s="199"/>
      <c r="I932" s="199"/>
      <c r="J932" s="206"/>
      <c r="K932" s="199"/>
    </row>
    <row r="933" spans="1:11">
      <c r="A933" s="206"/>
      <c r="B933" s="224" t="s">
        <v>2582</v>
      </c>
      <c r="C933" s="224"/>
      <c r="D933" s="224"/>
      <c r="E933" s="224"/>
      <c r="F933" s="224"/>
      <c r="G933" s="224"/>
      <c r="H933" s="199"/>
      <c r="I933" s="199"/>
      <c r="J933" s="206"/>
      <c r="K933" s="199"/>
    </row>
    <row r="934" spans="1:11">
      <c r="A934" s="206"/>
      <c r="B934" s="224" t="s">
        <v>2583</v>
      </c>
      <c r="C934" s="224"/>
      <c r="D934" s="224"/>
      <c r="E934" s="224"/>
      <c r="F934" s="224"/>
      <c r="G934" s="224"/>
      <c r="H934" s="199"/>
      <c r="I934" s="199"/>
      <c r="J934" s="206"/>
      <c r="K934" s="199"/>
    </row>
    <row r="935" spans="1:11">
      <c r="A935" s="206"/>
      <c r="B935" s="224" t="s">
        <v>2584</v>
      </c>
      <c r="C935" s="224"/>
      <c r="D935" s="224"/>
      <c r="E935" s="224"/>
      <c r="F935" s="224"/>
      <c r="G935" s="224"/>
      <c r="H935" s="199"/>
      <c r="I935" s="199"/>
      <c r="J935" s="206"/>
      <c r="K935" s="199"/>
    </row>
    <row r="936" spans="1:11">
      <c r="A936" s="206"/>
      <c r="B936" s="224" t="s">
        <v>2585</v>
      </c>
      <c r="C936" s="224"/>
      <c r="D936" s="224"/>
      <c r="E936" s="224"/>
      <c r="F936" s="224"/>
      <c r="G936" s="224"/>
      <c r="H936" s="199"/>
      <c r="I936" s="199"/>
      <c r="J936" s="206"/>
      <c r="K936" s="199"/>
    </row>
    <row r="937" spans="1:11">
      <c r="A937" s="206"/>
      <c r="B937" s="224" t="s">
        <v>2586</v>
      </c>
      <c r="C937" s="224"/>
      <c r="D937" s="224"/>
      <c r="E937" s="224"/>
      <c r="F937" s="224"/>
      <c r="G937" s="224"/>
      <c r="H937" s="199"/>
      <c r="I937" s="199"/>
      <c r="J937" s="206"/>
      <c r="K937" s="199"/>
    </row>
    <row r="938" spans="1:11">
      <c r="A938" s="206"/>
      <c r="B938" s="224" t="s">
        <v>2587</v>
      </c>
      <c r="C938" s="224"/>
      <c r="D938" s="224"/>
      <c r="E938" s="224"/>
      <c r="F938" s="224"/>
      <c r="G938" s="224"/>
      <c r="H938" s="199"/>
      <c r="I938" s="199"/>
      <c r="J938" s="206"/>
      <c r="K938" s="199"/>
    </row>
    <row r="939" spans="1:11">
      <c r="A939" s="206"/>
      <c r="B939" s="224" t="s">
        <v>2588</v>
      </c>
      <c r="C939" s="224"/>
      <c r="D939" s="224"/>
      <c r="E939" s="224"/>
      <c r="F939" s="224"/>
      <c r="G939" s="224"/>
      <c r="H939" s="199"/>
      <c r="I939" s="199"/>
      <c r="J939" s="206"/>
      <c r="K939" s="199"/>
    </row>
    <row r="940" spans="1:11">
      <c r="A940" s="206"/>
      <c r="B940" s="224" t="s">
        <v>2589</v>
      </c>
      <c r="C940" s="224"/>
      <c r="D940" s="224"/>
      <c r="E940" s="224"/>
      <c r="F940" s="224"/>
      <c r="G940" s="238"/>
      <c r="H940" s="199"/>
      <c r="I940" s="199"/>
      <c r="J940" s="206"/>
      <c r="K940" s="199"/>
    </row>
    <row r="941" spans="1:11">
      <c r="A941" s="206"/>
      <c r="B941" s="224" t="s">
        <v>2590</v>
      </c>
      <c r="C941" s="224"/>
      <c r="D941" s="224"/>
      <c r="E941" s="224"/>
      <c r="F941" s="224"/>
      <c r="G941" s="238"/>
      <c r="H941" s="199"/>
      <c r="I941" s="199"/>
      <c r="J941" s="206"/>
      <c r="K941" s="199"/>
    </row>
    <row r="942" spans="1:11">
      <c r="A942" s="206"/>
      <c r="B942" s="224" t="s">
        <v>2591</v>
      </c>
      <c r="C942" s="224"/>
      <c r="D942" s="224"/>
      <c r="E942" s="224"/>
      <c r="F942" s="224"/>
      <c r="G942" s="238"/>
      <c r="H942" s="199"/>
      <c r="I942" s="199"/>
      <c r="J942" s="206"/>
      <c r="K942" s="199"/>
    </row>
    <row r="943" spans="1:11" ht="13.5" thickBot="1">
      <c r="A943" s="206"/>
      <c r="B943" s="224" t="s">
        <v>2592</v>
      </c>
      <c r="C943" s="224"/>
      <c r="D943" s="224"/>
      <c r="E943" s="224"/>
      <c r="F943" s="239"/>
      <c r="G943" s="199"/>
      <c r="H943" s="199"/>
      <c r="I943" s="199"/>
      <c r="J943" s="206"/>
      <c r="K943" s="199"/>
    </row>
    <row r="944" spans="1:11" ht="13.5" thickBot="1">
      <c r="A944" s="206"/>
      <c r="B944" s="343" t="s">
        <v>2593</v>
      </c>
      <c r="C944" s="345"/>
      <c r="D944" s="199"/>
      <c r="E944" s="199"/>
      <c r="F944" s="199"/>
      <c r="G944" s="199"/>
      <c r="H944" s="199"/>
      <c r="I944" s="199"/>
      <c r="J944" s="206"/>
      <c r="K944" s="199"/>
    </row>
    <row r="945" spans="1:11">
      <c r="A945" s="206"/>
      <c r="B945" s="224" t="s">
        <v>2594</v>
      </c>
      <c r="C945" s="224"/>
      <c r="D945" s="224"/>
      <c r="E945" s="224"/>
      <c r="F945" s="224"/>
      <c r="G945" s="224"/>
      <c r="H945" s="199"/>
      <c r="I945" s="199"/>
      <c r="J945" s="206"/>
      <c r="K945" s="199"/>
    </row>
    <row r="946" spans="1:11">
      <c r="A946" s="206"/>
      <c r="B946" s="224" t="s">
        <v>2595</v>
      </c>
      <c r="C946" s="224"/>
      <c r="D946" s="224"/>
      <c r="E946" s="224"/>
      <c r="F946" s="224"/>
      <c r="G946" s="224"/>
      <c r="H946" s="199"/>
      <c r="I946" s="199"/>
      <c r="J946" s="206"/>
      <c r="K946" s="199"/>
    </row>
    <row r="947" spans="1:11">
      <c r="A947" s="206"/>
      <c r="B947" s="224" t="s">
        <v>2596</v>
      </c>
      <c r="C947" s="224"/>
      <c r="D947" s="224"/>
      <c r="E947" s="224"/>
      <c r="F947" s="224"/>
      <c r="G947" s="224"/>
      <c r="H947" s="199"/>
      <c r="I947" s="199"/>
      <c r="J947" s="206"/>
      <c r="K947" s="199"/>
    </row>
    <row r="948" spans="1:11">
      <c r="A948" s="206"/>
      <c r="B948" s="224" t="s">
        <v>2597</v>
      </c>
      <c r="C948" s="224"/>
      <c r="D948" s="224"/>
      <c r="E948" s="224"/>
      <c r="F948" s="224"/>
      <c r="G948" s="224"/>
      <c r="H948" s="199"/>
      <c r="I948" s="199"/>
      <c r="J948" s="206"/>
      <c r="K948" s="199"/>
    </row>
    <row r="949" spans="1:11">
      <c r="A949" s="206"/>
      <c r="B949" s="224" t="s">
        <v>2598</v>
      </c>
      <c r="C949" s="224"/>
      <c r="D949" s="224"/>
      <c r="E949" s="224"/>
      <c r="F949" s="224"/>
      <c r="G949" s="224"/>
      <c r="H949" s="199"/>
      <c r="I949" s="199"/>
      <c r="J949" s="206"/>
      <c r="K949" s="199"/>
    </row>
    <row r="950" spans="1:11">
      <c r="A950" s="206"/>
      <c r="B950" s="224" t="s">
        <v>2599</v>
      </c>
      <c r="C950" s="224"/>
      <c r="D950" s="224"/>
      <c r="E950" s="224"/>
      <c r="F950" s="224"/>
      <c r="G950" s="224"/>
      <c r="H950" s="199"/>
      <c r="I950" s="199"/>
      <c r="J950" s="206"/>
      <c r="K950" s="199"/>
    </row>
    <row r="951" spans="1:11">
      <c r="A951" s="206"/>
      <c r="B951" s="224" t="s">
        <v>2600</v>
      </c>
      <c r="C951" s="224"/>
      <c r="D951" s="224"/>
      <c r="E951" s="224"/>
      <c r="F951" s="224"/>
      <c r="G951" s="224"/>
      <c r="H951" s="199"/>
      <c r="I951" s="199"/>
      <c r="J951" s="206"/>
      <c r="K951" s="199"/>
    </row>
    <row r="952" spans="1:11">
      <c r="A952" s="206"/>
      <c r="B952" s="224" t="s">
        <v>2601</v>
      </c>
      <c r="C952" s="224"/>
      <c r="D952" s="224"/>
      <c r="E952" s="224"/>
      <c r="F952" s="224"/>
      <c r="G952" s="224"/>
      <c r="H952" s="199"/>
      <c r="I952" s="199"/>
      <c r="J952" s="206"/>
      <c r="K952" s="199"/>
    </row>
    <row r="953" spans="1:11">
      <c r="A953" s="206"/>
      <c r="B953" s="224" t="s">
        <v>2602</v>
      </c>
      <c r="C953" s="224"/>
      <c r="D953" s="224"/>
      <c r="E953" s="224"/>
      <c r="F953" s="224"/>
      <c r="G953" s="224"/>
      <c r="H953" s="199"/>
      <c r="I953" s="199"/>
      <c r="J953" s="206"/>
      <c r="K953" s="199"/>
    </row>
    <row r="954" spans="1:11">
      <c r="A954" s="206"/>
      <c r="B954" s="224" t="s">
        <v>2603</v>
      </c>
      <c r="C954" s="224"/>
      <c r="D954" s="224"/>
      <c r="E954" s="224"/>
      <c r="F954" s="224"/>
      <c r="G954" s="224"/>
      <c r="H954" s="199"/>
      <c r="I954" s="199"/>
      <c r="J954" s="206"/>
      <c r="K954" s="199"/>
    </row>
    <row r="955" spans="1:11">
      <c r="A955" s="206"/>
      <c r="B955" s="224" t="s">
        <v>2604</v>
      </c>
      <c r="C955" s="224"/>
      <c r="D955" s="224"/>
      <c r="E955" s="224"/>
      <c r="F955" s="224"/>
      <c r="G955" s="224"/>
      <c r="H955" s="199"/>
      <c r="I955" s="199"/>
      <c r="J955" s="206"/>
      <c r="K955" s="199"/>
    </row>
    <row r="956" spans="1:11">
      <c r="A956" s="206"/>
      <c r="B956" s="224" t="s">
        <v>2605</v>
      </c>
      <c r="C956" s="224"/>
      <c r="D956" s="224"/>
      <c r="E956" s="224"/>
      <c r="F956" s="224"/>
      <c r="G956" s="224"/>
      <c r="H956" s="199"/>
      <c r="I956" s="199"/>
      <c r="J956" s="206"/>
      <c r="K956" s="199"/>
    </row>
    <row r="957" spans="1:11">
      <c r="A957" s="206"/>
      <c r="B957" s="224" t="s">
        <v>2606</v>
      </c>
      <c r="C957" s="224"/>
      <c r="D957" s="224"/>
      <c r="E957" s="224"/>
      <c r="F957" s="224"/>
      <c r="G957" s="224"/>
      <c r="H957" s="199"/>
      <c r="I957" s="199"/>
      <c r="J957" s="206"/>
      <c r="K957" s="199"/>
    </row>
    <row r="958" spans="1:11">
      <c r="A958" s="206"/>
      <c r="B958" s="224" t="s">
        <v>2607</v>
      </c>
      <c r="C958" s="224"/>
      <c r="D958" s="224"/>
      <c r="E958" s="224"/>
      <c r="F958" s="224"/>
      <c r="G958" s="224"/>
      <c r="H958" s="199"/>
      <c r="I958" s="199"/>
      <c r="J958" s="206"/>
      <c r="K958" s="199"/>
    </row>
    <row r="959" spans="1:11">
      <c r="A959" s="206"/>
      <c r="B959" s="224" t="s">
        <v>2608</v>
      </c>
      <c r="C959" s="224"/>
      <c r="D959" s="224"/>
      <c r="E959" s="224"/>
      <c r="F959" s="224"/>
      <c r="G959" s="224"/>
      <c r="H959" s="199"/>
      <c r="I959" s="199"/>
      <c r="J959" s="206"/>
      <c r="K959" s="199"/>
    </row>
    <row r="960" spans="1:11">
      <c r="A960" s="206"/>
      <c r="B960" s="224" t="s">
        <v>2609</v>
      </c>
      <c r="C960" s="224"/>
      <c r="D960" s="224"/>
      <c r="E960" s="224"/>
      <c r="F960" s="224"/>
      <c r="G960" s="224"/>
      <c r="H960" s="199"/>
      <c r="I960" s="199"/>
      <c r="J960" s="206"/>
      <c r="K960" s="199"/>
    </row>
    <row r="961" spans="1:11">
      <c r="A961" s="206"/>
      <c r="B961" s="224" t="s">
        <v>2610</v>
      </c>
      <c r="C961" s="224"/>
      <c r="D961" s="224"/>
      <c r="E961" s="224"/>
      <c r="F961" s="224"/>
      <c r="G961" s="224"/>
      <c r="H961" s="199"/>
      <c r="I961" s="199"/>
      <c r="J961" s="206"/>
      <c r="K961" s="199"/>
    </row>
    <row r="962" spans="1:11">
      <c r="A962" s="206"/>
      <c r="B962" s="224" t="s">
        <v>2611</v>
      </c>
      <c r="C962" s="224"/>
      <c r="D962" s="224"/>
      <c r="E962" s="224"/>
      <c r="F962" s="224"/>
      <c r="G962" s="224"/>
      <c r="H962" s="199"/>
      <c r="I962" s="199"/>
      <c r="J962" s="206"/>
      <c r="K962" s="199"/>
    </row>
    <row r="963" spans="1:11">
      <c r="A963" s="206"/>
      <c r="B963" s="224" t="s">
        <v>2612</v>
      </c>
      <c r="C963" s="224"/>
      <c r="D963" s="224"/>
      <c r="E963" s="224"/>
      <c r="F963" s="224"/>
      <c r="G963" s="224"/>
      <c r="H963" s="199"/>
      <c r="I963" s="199"/>
      <c r="J963" s="206"/>
      <c r="K963" s="199"/>
    </row>
    <row r="964" spans="1:11">
      <c r="A964" s="206"/>
      <c r="B964" s="224" t="s">
        <v>2613</v>
      </c>
      <c r="C964" s="224"/>
      <c r="D964" s="224"/>
      <c r="E964" s="224"/>
      <c r="F964" s="224"/>
      <c r="G964" s="224"/>
      <c r="H964" s="199"/>
      <c r="I964" s="199"/>
      <c r="J964" s="206"/>
      <c r="K964" s="199"/>
    </row>
    <row r="965" spans="1:11">
      <c r="A965" s="206"/>
      <c r="B965" s="224" t="s">
        <v>2614</v>
      </c>
      <c r="C965" s="224"/>
      <c r="D965" s="224"/>
      <c r="E965" s="224"/>
      <c r="F965" s="224"/>
      <c r="G965" s="224"/>
      <c r="H965" s="199"/>
      <c r="I965" s="199"/>
      <c r="J965" s="206"/>
      <c r="K965" s="199"/>
    </row>
    <row r="966" spans="1:11" ht="13.5" thickBot="1">
      <c r="A966" s="206"/>
      <c r="B966" s="224" t="s">
        <v>2615</v>
      </c>
      <c r="C966" s="224"/>
      <c r="D966" s="224"/>
      <c r="E966" s="224"/>
      <c r="F966" s="239"/>
      <c r="G966" s="239"/>
      <c r="H966" s="199"/>
      <c r="I966" s="199"/>
      <c r="J966" s="206"/>
      <c r="K966" s="199"/>
    </row>
    <row r="967" spans="1:11" ht="13.5" thickBot="1">
      <c r="A967" s="206"/>
      <c r="B967" s="343" t="s">
        <v>2616</v>
      </c>
      <c r="C967" s="343"/>
      <c r="D967" s="343"/>
      <c r="E967" s="345"/>
      <c r="F967" s="199"/>
      <c r="G967" s="199"/>
      <c r="H967" s="199"/>
      <c r="I967" s="199"/>
      <c r="J967" s="206"/>
      <c r="K967" s="199"/>
    </row>
    <row r="968" spans="1:11">
      <c r="A968" s="206"/>
      <c r="B968" s="224" t="s">
        <v>2617</v>
      </c>
      <c r="C968" s="224"/>
      <c r="D968" s="224"/>
      <c r="E968" s="224"/>
      <c r="F968" s="224"/>
      <c r="G968" s="224"/>
      <c r="H968" s="199"/>
      <c r="I968" s="199"/>
      <c r="J968" s="206"/>
      <c r="K968" s="199"/>
    </row>
    <row r="969" spans="1:11">
      <c r="A969" s="206"/>
      <c r="B969" s="224" t="s">
        <v>2618</v>
      </c>
      <c r="C969" s="224"/>
      <c r="D969" s="224"/>
      <c r="E969" s="224"/>
      <c r="F969" s="224"/>
      <c r="G969" s="224"/>
      <c r="H969" s="199"/>
      <c r="I969" s="199"/>
      <c r="J969" s="206"/>
      <c r="K969" s="199"/>
    </row>
    <row r="970" spans="1:11">
      <c r="A970" s="206"/>
      <c r="B970" s="224" t="s">
        <v>2619</v>
      </c>
      <c r="C970" s="224"/>
      <c r="D970" s="224"/>
      <c r="E970" s="224"/>
      <c r="F970" s="224"/>
      <c r="G970" s="224"/>
      <c r="H970" s="199"/>
      <c r="I970" s="199"/>
      <c r="J970" s="206"/>
      <c r="K970" s="199"/>
    </row>
    <row r="971" spans="1:11">
      <c r="A971" s="206"/>
      <c r="B971" s="224" t="s">
        <v>2620</v>
      </c>
      <c r="C971" s="224"/>
      <c r="D971" s="224"/>
      <c r="E971" s="224"/>
      <c r="F971" s="224"/>
      <c r="G971" s="224"/>
      <c r="H971" s="199"/>
      <c r="I971" s="199"/>
      <c r="J971" s="206"/>
      <c r="K971" s="199"/>
    </row>
    <row r="972" spans="1:11">
      <c r="A972" s="206"/>
      <c r="B972" s="224" t="s">
        <v>2621</v>
      </c>
      <c r="C972" s="224"/>
      <c r="D972" s="224"/>
      <c r="E972" s="224"/>
      <c r="F972" s="224"/>
      <c r="G972" s="224"/>
      <c r="H972" s="199"/>
      <c r="I972" s="199"/>
      <c r="J972" s="206"/>
      <c r="K972" s="199"/>
    </row>
    <row r="973" spans="1:11">
      <c r="A973" s="206"/>
      <c r="B973" s="224" t="s">
        <v>2622</v>
      </c>
      <c r="C973" s="224"/>
      <c r="D973" s="224"/>
      <c r="E973" s="224"/>
      <c r="F973" s="224"/>
      <c r="G973" s="224"/>
      <c r="H973" s="199"/>
      <c r="I973" s="199"/>
      <c r="J973" s="206"/>
      <c r="K973" s="199"/>
    </row>
    <row r="974" spans="1:11">
      <c r="A974" s="206"/>
      <c r="B974" s="224" t="s">
        <v>2623</v>
      </c>
      <c r="C974" s="224"/>
      <c r="D974" s="224"/>
      <c r="E974" s="224"/>
      <c r="F974" s="224"/>
      <c r="G974" s="224"/>
      <c r="H974" s="199"/>
      <c r="I974" s="199"/>
      <c r="J974" s="206"/>
      <c r="K974" s="199"/>
    </row>
    <row r="975" spans="1:11">
      <c r="A975" s="206"/>
      <c r="B975" s="224" t="s">
        <v>2624</v>
      </c>
      <c r="C975" s="224"/>
      <c r="D975" s="224"/>
      <c r="E975" s="224"/>
      <c r="F975" s="224"/>
      <c r="G975" s="224"/>
      <c r="H975" s="199"/>
      <c r="I975" s="199"/>
      <c r="J975" s="206"/>
      <c r="K975" s="199"/>
    </row>
    <row r="976" spans="1:11">
      <c r="A976" s="206"/>
      <c r="B976" s="224" t="s">
        <v>2625</v>
      </c>
      <c r="C976" s="224"/>
      <c r="D976" s="224"/>
      <c r="E976" s="224"/>
      <c r="F976" s="224"/>
      <c r="G976" s="224"/>
      <c r="H976" s="199"/>
      <c r="I976" s="199"/>
      <c r="J976" s="206"/>
      <c r="K976" s="199"/>
    </row>
    <row r="977" spans="1:11">
      <c r="A977" s="206"/>
      <c r="B977" s="224" t="s">
        <v>2626</v>
      </c>
      <c r="C977" s="224"/>
      <c r="D977" s="224"/>
      <c r="E977" s="224"/>
      <c r="F977" s="224"/>
      <c r="G977" s="224"/>
      <c r="H977" s="199"/>
      <c r="I977" s="199"/>
      <c r="J977" s="206"/>
      <c r="K977" s="199"/>
    </row>
    <row r="978" spans="1:11">
      <c r="A978" s="206"/>
      <c r="B978" s="224" t="s">
        <v>2627</v>
      </c>
      <c r="C978" s="224"/>
      <c r="D978" s="224"/>
      <c r="E978" s="224"/>
      <c r="F978" s="224"/>
      <c r="G978" s="224"/>
      <c r="H978" s="199"/>
      <c r="I978" s="199"/>
      <c r="J978" s="206"/>
      <c r="K978" s="199"/>
    </row>
    <row r="979" spans="1:11">
      <c r="A979" s="206"/>
      <c r="B979" s="224" t="s">
        <v>2628</v>
      </c>
      <c r="C979" s="224"/>
      <c r="D979" s="224"/>
      <c r="E979" s="224"/>
      <c r="F979" s="224"/>
      <c r="G979" s="224"/>
      <c r="H979" s="199"/>
      <c r="I979" s="199"/>
      <c r="J979" s="206"/>
      <c r="K979" s="199"/>
    </row>
    <row r="980" spans="1:11" ht="13.5" thickBot="1">
      <c r="A980" s="206"/>
      <c r="B980" s="224" t="s">
        <v>2629</v>
      </c>
      <c r="C980" s="224"/>
      <c r="D980" s="224"/>
      <c r="E980" s="224"/>
      <c r="F980" s="224"/>
      <c r="G980" s="224"/>
      <c r="H980" s="199"/>
      <c r="I980" s="199"/>
      <c r="J980" s="206"/>
      <c r="K980" s="199"/>
    </row>
    <row r="981" spans="1:11" ht="13.5" thickBot="1">
      <c r="A981" s="206"/>
      <c r="B981" s="343" t="s">
        <v>2630</v>
      </c>
      <c r="C981" s="343"/>
      <c r="D981" s="343"/>
      <c r="E981" s="345"/>
      <c r="F981" s="199"/>
      <c r="G981" s="199"/>
      <c r="H981" s="199"/>
      <c r="I981" s="199"/>
      <c r="J981" s="206"/>
      <c r="K981" s="199"/>
    </row>
    <row r="982" spans="1:11">
      <c r="A982" s="206"/>
      <c r="B982" s="224" t="s">
        <v>2631</v>
      </c>
      <c r="C982" s="224"/>
      <c r="D982" s="224"/>
      <c r="E982" s="224"/>
      <c r="F982" s="224"/>
      <c r="G982" s="238"/>
      <c r="H982" s="199"/>
      <c r="I982" s="199"/>
      <c r="J982" s="206"/>
      <c r="K982" s="199"/>
    </row>
    <row r="983" spans="1:11">
      <c r="A983" s="206"/>
      <c r="B983" s="224" t="s">
        <v>2632</v>
      </c>
      <c r="C983" s="224"/>
      <c r="D983" s="224"/>
      <c r="E983" s="224"/>
      <c r="F983" s="224"/>
      <c r="G983" s="238"/>
      <c r="H983" s="199"/>
      <c r="I983" s="199"/>
      <c r="J983" s="206"/>
      <c r="K983" s="199"/>
    </row>
    <row r="984" spans="1:11">
      <c r="A984" s="206"/>
      <c r="B984" s="224" t="s">
        <v>2633</v>
      </c>
      <c r="C984" s="224"/>
      <c r="D984" s="224"/>
      <c r="E984" s="224"/>
      <c r="F984" s="224"/>
      <c r="G984" s="238"/>
      <c r="H984" s="199"/>
      <c r="I984" s="199"/>
      <c r="J984" s="206"/>
      <c r="K984" s="199"/>
    </row>
    <row r="985" spans="1:11">
      <c r="A985" s="206"/>
      <c r="B985" s="224" t="s">
        <v>2634</v>
      </c>
      <c r="C985" s="224"/>
      <c r="D985" s="224"/>
      <c r="E985" s="224"/>
      <c r="F985" s="224"/>
      <c r="G985" s="238"/>
      <c r="H985" s="199"/>
      <c r="I985" s="199"/>
      <c r="J985" s="206"/>
      <c r="K985" s="199"/>
    </row>
    <row r="986" spans="1:11">
      <c r="A986" s="206"/>
      <c r="B986" s="224" t="s">
        <v>2635</v>
      </c>
      <c r="C986" s="224"/>
      <c r="D986" s="224"/>
      <c r="E986" s="224"/>
      <c r="F986" s="224"/>
      <c r="G986" s="238"/>
      <c r="H986" s="199"/>
      <c r="I986" s="199"/>
      <c r="J986" s="206"/>
      <c r="K986" s="199"/>
    </row>
    <row r="987" spans="1:11">
      <c r="A987" s="206"/>
      <c r="B987" s="224" t="s">
        <v>2636</v>
      </c>
      <c r="C987" s="224"/>
      <c r="D987" s="224"/>
      <c r="E987" s="224"/>
      <c r="F987" s="224"/>
      <c r="G987" s="238"/>
      <c r="H987" s="199"/>
      <c r="I987" s="199"/>
      <c r="J987" s="206"/>
      <c r="K987" s="199"/>
    </row>
    <row r="988" spans="1:11">
      <c r="A988" s="206"/>
      <c r="B988" s="224" t="s">
        <v>2637</v>
      </c>
      <c r="C988" s="224"/>
      <c r="D988" s="224"/>
      <c r="E988" s="224"/>
      <c r="F988" s="224"/>
      <c r="G988" s="238"/>
      <c r="H988" s="199"/>
      <c r="I988" s="199"/>
      <c r="J988" s="206"/>
      <c r="K988" s="199"/>
    </row>
    <row r="989" spans="1:11">
      <c r="A989" s="206"/>
      <c r="B989" s="224" t="s">
        <v>2638</v>
      </c>
      <c r="C989" s="224"/>
      <c r="D989" s="224"/>
      <c r="E989" s="224"/>
      <c r="F989" s="224"/>
      <c r="G989" s="238"/>
      <c r="H989" s="199"/>
      <c r="I989" s="199"/>
      <c r="J989" s="206"/>
      <c r="K989" s="199"/>
    </row>
    <row r="990" spans="1:11">
      <c r="A990" s="206"/>
      <c r="B990" s="224" t="s">
        <v>2639</v>
      </c>
      <c r="C990" s="224"/>
      <c r="D990" s="224"/>
      <c r="E990" s="224"/>
      <c r="F990" s="224"/>
      <c r="G990" s="238"/>
      <c r="H990" s="199"/>
      <c r="I990" s="199"/>
      <c r="J990" s="206"/>
      <c r="K990" s="199"/>
    </row>
    <row r="991" spans="1:11">
      <c r="A991" s="206"/>
      <c r="B991" s="224" t="s">
        <v>2640</v>
      </c>
      <c r="C991" s="224"/>
      <c r="D991" s="224"/>
      <c r="E991" s="224"/>
      <c r="F991" s="224"/>
      <c r="G991" s="238"/>
      <c r="H991" s="199"/>
      <c r="I991" s="199"/>
      <c r="J991" s="206"/>
      <c r="K991" s="199"/>
    </row>
    <row r="992" spans="1:11">
      <c r="A992" s="206"/>
      <c r="B992" s="224" t="s">
        <v>2641</v>
      </c>
      <c r="C992" s="224"/>
      <c r="D992" s="224"/>
      <c r="E992" s="224"/>
      <c r="F992" s="224"/>
      <c r="G992" s="238"/>
      <c r="H992" s="199"/>
      <c r="I992" s="199"/>
      <c r="J992" s="206"/>
      <c r="K992" s="199"/>
    </row>
    <row r="993" spans="1:11">
      <c r="A993" s="206"/>
      <c r="B993" s="224" t="s">
        <v>2642</v>
      </c>
      <c r="C993" s="224"/>
      <c r="D993" s="224"/>
      <c r="E993" s="224"/>
      <c r="F993" s="224"/>
      <c r="G993" s="238"/>
      <c r="H993" s="199"/>
      <c r="I993" s="199"/>
      <c r="J993" s="206"/>
      <c r="K993" s="199"/>
    </row>
    <row r="994" spans="1:11">
      <c r="A994" s="206"/>
      <c r="B994" s="224" t="s">
        <v>2643</v>
      </c>
      <c r="C994" s="224"/>
      <c r="D994" s="224"/>
      <c r="E994" s="224"/>
      <c r="F994" s="224"/>
      <c r="G994" s="238"/>
      <c r="H994" s="199"/>
      <c r="I994" s="199"/>
      <c r="J994" s="206"/>
      <c r="K994" s="199"/>
    </row>
    <row r="995" spans="1:11">
      <c r="A995" s="206"/>
      <c r="B995" s="224" t="s">
        <v>2644</v>
      </c>
      <c r="C995" s="224"/>
      <c r="D995" s="224"/>
      <c r="E995" s="224"/>
      <c r="F995" s="224"/>
      <c r="G995" s="238"/>
      <c r="H995" s="199"/>
      <c r="I995" s="199"/>
      <c r="J995" s="206"/>
      <c r="K995" s="199"/>
    </row>
    <row r="996" spans="1:11">
      <c r="A996" s="206"/>
      <c r="B996" s="224" t="s">
        <v>2645</v>
      </c>
      <c r="C996" s="224"/>
      <c r="D996" s="224"/>
      <c r="E996" s="224"/>
      <c r="F996" s="224"/>
      <c r="G996" s="238"/>
      <c r="H996" s="199"/>
      <c r="I996" s="199"/>
      <c r="J996" s="206"/>
      <c r="K996" s="199"/>
    </row>
    <row r="997" spans="1:11">
      <c r="A997" s="206"/>
      <c r="B997" s="224" t="s">
        <v>2646</v>
      </c>
      <c r="C997" s="224"/>
      <c r="D997" s="224"/>
      <c r="E997" s="224"/>
      <c r="F997" s="224"/>
      <c r="G997" s="238"/>
      <c r="H997" s="199"/>
      <c r="I997" s="199"/>
      <c r="J997" s="206"/>
      <c r="K997" s="199"/>
    </row>
    <row r="998" spans="1:11">
      <c r="A998" s="206"/>
      <c r="B998" s="224" t="s">
        <v>2647</v>
      </c>
      <c r="C998" s="224"/>
      <c r="D998" s="224"/>
      <c r="E998" s="224"/>
      <c r="F998" s="224"/>
      <c r="G998" s="238"/>
      <c r="H998" s="199"/>
      <c r="I998" s="199"/>
      <c r="J998" s="206"/>
      <c r="K998" s="199"/>
    </row>
    <row r="999" spans="1:11">
      <c r="A999" s="206"/>
      <c r="B999" s="224" t="s">
        <v>2648</v>
      </c>
      <c r="C999" s="224"/>
      <c r="D999" s="224"/>
      <c r="E999" s="224"/>
      <c r="F999" s="224"/>
      <c r="G999" s="238"/>
      <c r="H999" s="199"/>
      <c r="I999" s="199"/>
      <c r="J999" s="206"/>
      <c r="K999" s="199"/>
    </row>
    <row r="1000" spans="1:11">
      <c r="A1000" s="206"/>
      <c r="B1000" s="224" t="s">
        <v>2649</v>
      </c>
      <c r="C1000" s="224"/>
      <c r="D1000" s="224"/>
      <c r="E1000" s="224"/>
      <c r="F1000" s="224"/>
      <c r="G1000" s="238"/>
      <c r="H1000" s="199"/>
      <c r="I1000" s="199"/>
      <c r="J1000" s="206"/>
      <c r="K1000" s="199"/>
    </row>
    <row r="1001" spans="1:11">
      <c r="A1001" s="206"/>
      <c r="B1001" s="224" t="s">
        <v>2650</v>
      </c>
      <c r="C1001" s="224"/>
      <c r="D1001" s="224"/>
      <c r="E1001" s="224"/>
      <c r="F1001" s="224"/>
      <c r="G1001" s="238"/>
      <c r="H1001" s="199"/>
      <c r="I1001" s="199"/>
      <c r="J1001" s="206"/>
      <c r="K1001" s="199"/>
    </row>
    <row r="1002" spans="1:11" ht="13.5" thickBot="1">
      <c r="A1002" s="206"/>
      <c r="B1002" s="224" t="s">
        <v>2651</v>
      </c>
      <c r="C1002" s="224"/>
      <c r="D1002" s="224"/>
      <c r="E1002" s="224"/>
      <c r="F1002" s="224"/>
      <c r="G1002" s="238"/>
      <c r="H1002" s="199"/>
      <c r="I1002" s="199"/>
      <c r="J1002" s="206"/>
      <c r="K1002" s="199"/>
    </row>
    <row r="1003" spans="1:11" ht="13.5" thickBot="1">
      <c r="A1003" s="206"/>
      <c r="B1003" s="343" t="s">
        <v>2652</v>
      </c>
      <c r="C1003" s="343"/>
      <c r="D1003" s="345"/>
      <c r="E1003" s="199"/>
      <c r="F1003" s="199"/>
      <c r="G1003" s="199"/>
      <c r="H1003" s="199"/>
      <c r="I1003" s="199"/>
      <c r="J1003" s="206"/>
      <c r="K1003" s="199"/>
    </row>
    <row r="1004" spans="1:11">
      <c r="A1004" s="206"/>
      <c r="B1004" s="224" t="s">
        <v>2653</v>
      </c>
      <c r="C1004" s="224"/>
      <c r="D1004" s="224"/>
      <c r="E1004" s="224"/>
      <c r="F1004" s="224"/>
      <c r="G1004" s="224"/>
      <c r="H1004" s="199"/>
      <c r="I1004" s="199"/>
      <c r="J1004" s="206"/>
      <c r="K1004" s="199"/>
    </row>
    <row r="1005" spans="1:11">
      <c r="A1005" s="206"/>
      <c r="B1005" s="224" t="s">
        <v>2654</v>
      </c>
      <c r="C1005" s="224"/>
      <c r="D1005" s="224"/>
      <c r="E1005" s="224"/>
      <c r="F1005" s="224"/>
      <c r="G1005" s="224"/>
      <c r="H1005" s="199"/>
      <c r="I1005" s="199"/>
      <c r="J1005" s="206"/>
      <c r="K1005" s="199"/>
    </row>
    <row r="1006" spans="1:11">
      <c r="A1006" s="206"/>
      <c r="B1006" s="224" t="s">
        <v>2655</v>
      </c>
      <c r="C1006" s="224"/>
      <c r="D1006" s="224"/>
      <c r="E1006" s="224"/>
      <c r="F1006" s="224"/>
      <c r="G1006" s="224"/>
      <c r="H1006" s="199"/>
      <c r="I1006" s="199"/>
      <c r="J1006" s="206"/>
      <c r="K1006" s="199"/>
    </row>
    <row r="1007" spans="1:11">
      <c r="A1007" s="206"/>
      <c r="B1007" s="224" t="s">
        <v>2656</v>
      </c>
      <c r="C1007" s="224"/>
      <c r="D1007" s="224"/>
      <c r="E1007" s="224"/>
      <c r="F1007" s="224"/>
      <c r="G1007" s="224"/>
      <c r="H1007" s="199"/>
      <c r="I1007" s="199"/>
      <c r="J1007" s="206"/>
      <c r="K1007" s="199"/>
    </row>
    <row r="1008" spans="1:11">
      <c r="A1008" s="206"/>
      <c r="B1008" s="224" t="s">
        <v>2657</v>
      </c>
      <c r="C1008" s="224"/>
      <c r="D1008" s="224"/>
      <c r="E1008" s="224"/>
      <c r="F1008" s="224"/>
      <c r="G1008" s="224"/>
      <c r="H1008" s="199"/>
      <c r="I1008" s="199"/>
      <c r="J1008" s="206"/>
      <c r="K1008" s="199"/>
    </row>
    <row r="1009" spans="1:11">
      <c r="A1009" s="206"/>
      <c r="B1009" s="224" t="s">
        <v>2658</v>
      </c>
      <c r="C1009" s="224"/>
      <c r="D1009" s="224"/>
      <c r="E1009" s="224"/>
      <c r="F1009" s="224"/>
      <c r="G1009" s="224"/>
      <c r="H1009" s="199"/>
      <c r="I1009" s="199"/>
      <c r="J1009" s="206"/>
      <c r="K1009" s="199"/>
    </row>
    <row r="1010" spans="1:11">
      <c r="A1010" s="206"/>
      <c r="B1010" s="224" t="s">
        <v>2659</v>
      </c>
      <c r="C1010" s="224"/>
      <c r="D1010" s="224"/>
      <c r="E1010" s="224"/>
      <c r="F1010" s="224"/>
      <c r="G1010" s="224"/>
      <c r="H1010" s="199"/>
      <c r="I1010" s="199"/>
      <c r="J1010" s="206"/>
      <c r="K1010" s="199"/>
    </row>
    <row r="1011" spans="1:11">
      <c r="A1011" s="206"/>
      <c r="B1011" s="224" t="s">
        <v>2660</v>
      </c>
      <c r="C1011" s="224"/>
      <c r="D1011" s="224"/>
      <c r="E1011" s="224"/>
      <c r="F1011" s="224"/>
      <c r="G1011" s="224"/>
      <c r="H1011" s="199"/>
      <c r="I1011" s="199"/>
      <c r="J1011" s="206"/>
      <c r="K1011" s="199"/>
    </row>
    <row r="1012" spans="1:11">
      <c r="A1012" s="206"/>
      <c r="B1012" s="224" t="s">
        <v>2661</v>
      </c>
      <c r="C1012" s="224"/>
      <c r="D1012" s="224"/>
      <c r="E1012" s="224"/>
      <c r="F1012" s="224"/>
      <c r="G1012" s="224"/>
      <c r="H1012" s="199"/>
      <c r="I1012" s="199"/>
      <c r="J1012" s="206"/>
      <c r="K1012" s="199"/>
    </row>
    <row r="1013" spans="1:11">
      <c r="A1013" s="206"/>
      <c r="B1013" s="224" t="s">
        <v>2662</v>
      </c>
      <c r="C1013" s="224"/>
      <c r="D1013" s="224"/>
      <c r="E1013" s="224"/>
      <c r="F1013" s="224"/>
      <c r="G1013" s="224"/>
      <c r="H1013" s="199"/>
      <c r="I1013" s="199"/>
      <c r="J1013" s="206"/>
      <c r="K1013" s="199"/>
    </row>
    <row r="1014" spans="1:11">
      <c r="A1014" s="206"/>
      <c r="B1014" s="224" t="s">
        <v>2663</v>
      </c>
      <c r="C1014" s="224"/>
      <c r="D1014" s="224"/>
      <c r="E1014" s="224"/>
      <c r="F1014" s="224"/>
      <c r="G1014" s="224"/>
      <c r="H1014" s="199"/>
      <c r="I1014" s="199"/>
      <c r="J1014" s="206"/>
      <c r="K1014" s="199"/>
    </row>
    <row r="1015" spans="1:11">
      <c r="A1015" s="206"/>
      <c r="B1015" s="224" t="s">
        <v>2664</v>
      </c>
      <c r="C1015" s="224"/>
      <c r="D1015" s="224"/>
      <c r="E1015" s="224"/>
      <c r="F1015" s="224"/>
      <c r="G1015" s="224"/>
      <c r="H1015" s="199"/>
      <c r="I1015" s="199"/>
      <c r="J1015" s="206"/>
      <c r="K1015" s="199"/>
    </row>
    <row r="1016" spans="1:11">
      <c r="A1016" s="206"/>
      <c r="B1016" s="224" t="s">
        <v>2665</v>
      </c>
      <c r="C1016" s="224"/>
      <c r="D1016" s="224"/>
      <c r="E1016" s="224"/>
      <c r="F1016" s="224"/>
      <c r="G1016" s="224"/>
      <c r="H1016" s="199"/>
      <c r="I1016" s="199"/>
      <c r="J1016" s="206"/>
      <c r="K1016" s="199"/>
    </row>
    <row r="1017" spans="1:11">
      <c r="A1017" s="206"/>
      <c r="B1017" s="224" t="s">
        <v>2666</v>
      </c>
      <c r="C1017" s="224"/>
      <c r="D1017" s="224"/>
      <c r="E1017" s="224"/>
      <c r="F1017" s="224"/>
      <c r="G1017" s="224"/>
      <c r="H1017" s="199"/>
      <c r="I1017" s="199"/>
      <c r="J1017" s="206"/>
      <c r="K1017" s="199"/>
    </row>
    <row r="1018" spans="1:11">
      <c r="A1018" s="206"/>
      <c r="B1018" s="224" t="s">
        <v>2667</v>
      </c>
      <c r="C1018" s="224"/>
      <c r="D1018" s="224"/>
      <c r="E1018" s="224"/>
      <c r="F1018" s="224"/>
      <c r="G1018" s="224"/>
      <c r="H1018" s="199"/>
      <c r="I1018" s="199"/>
      <c r="J1018" s="206"/>
      <c r="K1018" s="199"/>
    </row>
    <row r="1019" spans="1:11" ht="13.5" thickBot="1">
      <c r="A1019" s="206"/>
      <c r="B1019" s="224" t="s">
        <v>2668</v>
      </c>
      <c r="C1019" s="224"/>
      <c r="D1019" s="224"/>
      <c r="E1019" s="224"/>
      <c r="F1019" s="224"/>
      <c r="G1019" s="224"/>
      <c r="H1019" s="199"/>
      <c r="I1019" s="199"/>
      <c r="J1019" s="206"/>
      <c r="K1019" s="199"/>
    </row>
    <row r="1020" spans="1:11" ht="13.5" thickBot="1">
      <c r="A1020" s="206"/>
      <c r="B1020" s="343" t="s">
        <v>2669</v>
      </c>
      <c r="C1020" s="343"/>
      <c r="D1020" s="343"/>
      <c r="E1020" s="345"/>
      <c r="F1020" s="199"/>
      <c r="G1020" s="199"/>
      <c r="H1020" s="199"/>
      <c r="I1020" s="199"/>
      <c r="J1020" s="206"/>
      <c r="K1020" s="199"/>
    </row>
    <row r="1021" spans="1:11">
      <c r="A1021" s="206"/>
      <c r="B1021" s="224" t="s">
        <v>2670</v>
      </c>
      <c r="C1021" s="224"/>
      <c r="D1021" s="224"/>
      <c r="E1021" s="224"/>
      <c r="F1021" s="224"/>
      <c r="G1021" s="238"/>
      <c r="H1021" s="199"/>
      <c r="I1021" s="199"/>
      <c r="J1021" s="206"/>
      <c r="K1021" s="199"/>
    </row>
    <row r="1022" spans="1:11">
      <c r="A1022" s="206"/>
      <c r="B1022" s="224" t="s">
        <v>2671</v>
      </c>
      <c r="C1022" s="224"/>
      <c r="D1022" s="224"/>
      <c r="E1022" s="224"/>
      <c r="F1022" s="224"/>
      <c r="G1022" s="238"/>
      <c r="H1022" s="199"/>
      <c r="I1022" s="199"/>
      <c r="J1022" s="206"/>
      <c r="K1022" s="199"/>
    </row>
    <row r="1023" spans="1:11">
      <c r="A1023" s="206"/>
      <c r="B1023" s="224" t="s">
        <v>2672</v>
      </c>
      <c r="C1023" s="224"/>
      <c r="D1023" s="224"/>
      <c r="E1023" s="224"/>
      <c r="F1023" s="224"/>
      <c r="G1023" s="238"/>
      <c r="H1023" s="199"/>
      <c r="I1023" s="199"/>
      <c r="J1023" s="206"/>
      <c r="K1023" s="199"/>
    </row>
    <row r="1024" spans="1:11">
      <c r="A1024" s="206"/>
      <c r="B1024" s="224" t="s">
        <v>2673</v>
      </c>
      <c r="C1024" s="224"/>
      <c r="D1024" s="224"/>
      <c r="E1024" s="224"/>
      <c r="F1024" s="224"/>
      <c r="G1024" s="238"/>
      <c r="H1024" s="199"/>
      <c r="I1024" s="199"/>
      <c r="J1024" s="206"/>
      <c r="K1024" s="199"/>
    </row>
    <row r="1025" spans="1:11">
      <c r="A1025" s="206"/>
      <c r="B1025" s="224" t="s">
        <v>2674</v>
      </c>
      <c r="C1025" s="224"/>
      <c r="D1025" s="224"/>
      <c r="E1025" s="224"/>
      <c r="F1025" s="224"/>
      <c r="G1025" s="238"/>
      <c r="H1025" s="199"/>
      <c r="I1025" s="199"/>
      <c r="J1025" s="206"/>
      <c r="K1025" s="199"/>
    </row>
    <row r="1026" spans="1:11">
      <c r="A1026" s="206"/>
      <c r="B1026" s="224" t="s">
        <v>2675</v>
      </c>
      <c r="C1026" s="224"/>
      <c r="D1026" s="224"/>
      <c r="E1026" s="224"/>
      <c r="F1026" s="224"/>
      <c r="G1026" s="238"/>
      <c r="H1026" s="199"/>
      <c r="I1026" s="199"/>
      <c r="J1026" s="206"/>
      <c r="K1026" s="199"/>
    </row>
    <row r="1027" spans="1:11">
      <c r="A1027" s="206"/>
      <c r="B1027" s="224" t="s">
        <v>2676</v>
      </c>
      <c r="C1027" s="224"/>
      <c r="D1027" s="224"/>
      <c r="E1027" s="224"/>
      <c r="F1027" s="224"/>
      <c r="G1027" s="238"/>
      <c r="H1027" s="199"/>
      <c r="I1027" s="199"/>
      <c r="J1027" s="206"/>
      <c r="K1027" s="199"/>
    </row>
    <row r="1028" spans="1:11">
      <c r="A1028" s="206"/>
      <c r="B1028" s="224" t="s">
        <v>2677</v>
      </c>
      <c r="C1028" s="224"/>
      <c r="D1028" s="224"/>
      <c r="E1028" s="224"/>
      <c r="F1028" s="224"/>
      <c r="G1028" s="238"/>
      <c r="H1028" s="199"/>
      <c r="I1028" s="199"/>
      <c r="J1028" s="206"/>
      <c r="K1028" s="199"/>
    </row>
    <row r="1029" spans="1:11" ht="13.5" thickBot="1">
      <c r="A1029" s="206"/>
      <c r="B1029" s="224" t="s">
        <v>2678</v>
      </c>
      <c r="C1029" s="224"/>
      <c r="D1029" s="224"/>
      <c r="E1029" s="224"/>
      <c r="F1029" s="224"/>
      <c r="G1029" s="238"/>
      <c r="H1029" s="199"/>
      <c r="I1029" s="199"/>
      <c r="J1029" s="206"/>
      <c r="K1029" s="199"/>
    </row>
    <row r="1030" spans="1:11" ht="13.5" thickBot="1">
      <c r="A1030" s="206"/>
      <c r="B1030" s="343" t="s">
        <v>2679</v>
      </c>
      <c r="C1030" s="343"/>
      <c r="D1030" s="343"/>
      <c r="E1030" s="345"/>
      <c r="F1030" s="199"/>
      <c r="G1030" s="199"/>
      <c r="H1030" s="199"/>
      <c r="I1030" s="199"/>
      <c r="J1030" s="206"/>
      <c r="K1030" s="199"/>
    </row>
    <row r="1031" spans="1:11">
      <c r="A1031" s="206"/>
      <c r="B1031" s="224" t="s">
        <v>2680</v>
      </c>
      <c r="C1031" s="224"/>
      <c r="D1031" s="224"/>
      <c r="E1031" s="224"/>
      <c r="F1031" s="224"/>
      <c r="G1031" s="224"/>
      <c r="H1031" s="239"/>
      <c r="I1031" s="199"/>
      <c r="J1031" s="206"/>
      <c r="K1031" s="199"/>
    </row>
    <row r="1032" spans="1:11">
      <c r="A1032" s="206"/>
      <c r="B1032" s="224" t="s">
        <v>2681</v>
      </c>
      <c r="C1032" s="224"/>
      <c r="D1032" s="224"/>
      <c r="E1032" s="224"/>
      <c r="F1032" s="224"/>
      <c r="G1032" s="224"/>
      <c r="H1032" s="239"/>
      <c r="I1032" s="199"/>
      <c r="J1032" s="206"/>
      <c r="K1032" s="199"/>
    </row>
    <row r="1033" spans="1:11">
      <c r="A1033" s="206"/>
      <c r="B1033" s="224" t="s">
        <v>2682</v>
      </c>
      <c r="C1033" s="224"/>
      <c r="D1033" s="224"/>
      <c r="E1033" s="224"/>
      <c r="F1033" s="224"/>
      <c r="G1033" s="224"/>
      <c r="H1033" s="239"/>
      <c r="I1033" s="199"/>
      <c r="J1033" s="206"/>
      <c r="K1033" s="199"/>
    </row>
    <row r="1034" spans="1:11">
      <c r="A1034" s="206"/>
      <c r="B1034" s="224" t="s">
        <v>2683</v>
      </c>
      <c r="C1034" s="224"/>
      <c r="D1034" s="224"/>
      <c r="E1034" s="224"/>
      <c r="F1034" s="224"/>
      <c r="G1034" s="224"/>
      <c r="H1034" s="239"/>
      <c r="I1034" s="199"/>
      <c r="J1034" s="206"/>
      <c r="K1034" s="199"/>
    </row>
    <row r="1035" spans="1:11">
      <c r="A1035" s="206"/>
      <c r="B1035" s="224" t="s">
        <v>2684</v>
      </c>
      <c r="C1035" s="224"/>
      <c r="D1035" s="224"/>
      <c r="E1035" s="224"/>
      <c r="F1035" s="224"/>
      <c r="G1035" s="224"/>
      <c r="H1035" s="239"/>
      <c r="I1035" s="199"/>
      <c r="J1035" s="206"/>
      <c r="K1035" s="199"/>
    </row>
    <row r="1036" spans="1:11">
      <c r="A1036" s="206"/>
      <c r="B1036" s="224" t="s">
        <v>2685</v>
      </c>
      <c r="C1036" s="224"/>
      <c r="D1036" s="224"/>
      <c r="E1036" s="224"/>
      <c r="F1036" s="224"/>
      <c r="G1036" s="224"/>
      <c r="H1036" s="239"/>
      <c r="I1036" s="199"/>
      <c r="J1036" s="206"/>
      <c r="K1036" s="199"/>
    </row>
    <row r="1037" spans="1:11">
      <c r="A1037" s="206"/>
      <c r="B1037" s="224" t="s">
        <v>2686</v>
      </c>
      <c r="C1037" s="224"/>
      <c r="D1037" s="224"/>
      <c r="E1037" s="224"/>
      <c r="F1037" s="224"/>
      <c r="G1037" s="224"/>
      <c r="H1037" s="199"/>
      <c r="I1037" s="199"/>
      <c r="J1037" s="206"/>
      <c r="K1037" s="199"/>
    </row>
    <row r="1038" spans="1:11">
      <c r="A1038" s="206"/>
      <c r="B1038" s="224" t="s">
        <v>2687</v>
      </c>
      <c r="C1038" s="224"/>
      <c r="D1038" s="224"/>
      <c r="E1038" s="224"/>
      <c r="F1038" s="224"/>
      <c r="G1038" s="224"/>
      <c r="H1038" s="199"/>
      <c r="I1038" s="199"/>
      <c r="J1038" s="206"/>
      <c r="K1038" s="199"/>
    </row>
    <row r="1039" spans="1:11">
      <c r="A1039" s="206"/>
      <c r="B1039" s="224" t="s">
        <v>2688</v>
      </c>
      <c r="C1039" s="224"/>
      <c r="D1039" s="224"/>
      <c r="E1039" s="224"/>
      <c r="F1039" s="224"/>
      <c r="G1039" s="224"/>
      <c r="H1039" s="199"/>
      <c r="I1039" s="199"/>
      <c r="J1039" s="206"/>
      <c r="K1039" s="199"/>
    </row>
    <row r="1040" spans="1:11">
      <c r="A1040" s="206"/>
      <c r="B1040" s="224" t="s">
        <v>2689</v>
      </c>
      <c r="C1040" s="224"/>
      <c r="D1040" s="224"/>
      <c r="E1040" s="224"/>
      <c r="F1040" s="224"/>
      <c r="G1040" s="224"/>
      <c r="H1040" s="199"/>
      <c r="I1040" s="199"/>
      <c r="J1040" s="206"/>
      <c r="K1040" s="199"/>
    </row>
    <row r="1041" spans="1:11">
      <c r="A1041" s="206"/>
      <c r="B1041" s="224" t="s">
        <v>2690</v>
      </c>
      <c r="C1041" s="224"/>
      <c r="D1041" s="224"/>
      <c r="E1041" s="224"/>
      <c r="F1041" s="224"/>
      <c r="G1041" s="224"/>
      <c r="H1041" s="199"/>
      <c r="I1041" s="199"/>
      <c r="J1041" s="206"/>
      <c r="K1041" s="199"/>
    </row>
    <row r="1042" spans="1:11">
      <c r="A1042" s="206"/>
      <c r="B1042" s="224" t="s">
        <v>2691</v>
      </c>
      <c r="C1042" s="224"/>
      <c r="D1042" s="224"/>
      <c r="E1042" s="224"/>
      <c r="F1042" s="224"/>
      <c r="G1042" s="224"/>
      <c r="H1042" s="199"/>
      <c r="I1042" s="199"/>
      <c r="J1042" s="206"/>
      <c r="K1042" s="199"/>
    </row>
    <row r="1043" spans="1:11">
      <c r="A1043" s="206"/>
      <c r="B1043" s="224" t="s">
        <v>2692</v>
      </c>
      <c r="C1043" s="224"/>
      <c r="D1043" s="224"/>
      <c r="E1043" s="224"/>
      <c r="F1043" s="224"/>
      <c r="G1043" s="224"/>
      <c r="H1043" s="199"/>
      <c r="I1043" s="199"/>
      <c r="J1043" s="206"/>
      <c r="K1043" s="199"/>
    </row>
    <row r="1044" spans="1:11">
      <c r="A1044" s="206"/>
      <c r="B1044" s="224" t="s">
        <v>2693</v>
      </c>
      <c r="C1044" s="224"/>
      <c r="D1044" s="224"/>
      <c r="E1044" s="224"/>
      <c r="F1044" s="224"/>
      <c r="G1044" s="224"/>
      <c r="H1044" s="199"/>
      <c r="I1044" s="199"/>
      <c r="J1044" s="206"/>
      <c r="K1044" s="199"/>
    </row>
    <row r="1045" spans="1:11">
      <c r="A1045" s="206"/>
      <c r="B1045" s="224" t="s">
        <v>2694</v>
      </c>
      <c r="C1045" s="224"/>
      <c r="D1045" s="224"/>
      <c r="E1045" s="224"/>
      <c r="F1045" s="224"/>
      <c r="G1045" s="224"/>
      <c r="H1045" s="199"/>
      <c r="I1045" s="199"/>
      <c r="J1045" s="206"/>
      <c r="K1045" s="199"/>
    </row>
    <row r="1046" spans="1:11">
      <c r="A1046" s="206"/>
      <c r="B1046" s="224" t="s">
        <v>2695</v>
      </c>
      <c r="C1046" s="224"/>
      <c r="D1046" s="224"/>
      <c r="E1046" s="224"/>
      <c r="F1046" s="224"/>
      <c r="G1046" s="224"/>
      <c r="H1046" s="199"/>
      <c r="I1046" s="199"/>
      <c r="J1046" s="206"/>
      <c r="K1046" s="199"/>
    </row>
    <row r="1047" spans="1:11">
      <c r="A1047" s="206"/>
      <c r="B1047" s="224" t="s">
        <v>2696</v>
      </c>
      <c r="C1047" s="224"/>
      <c r="D1047" s="224"/>
      <c r="E1047" s="224"/>
      <c r="F1047" s="224"/>
      <c r="G1047" s="224"/>
      <c r="H1047" s="199"/>
      <c r="I1047" s="199"/>
      <c r="J1047" s="206"/>
      <c r="K1047" s="199"/>
    </row>
    <row r="1048" spans="1:11">
      <c r="A1048" s="206"/>
      <c r="B1048" s="224" t="s">
        <v>2697</v>
      </c>
      <c r="C1048" s="224"/>
      <c r="D1048" s="224"/>
      <c r="E1048" s="224"/>
      <c r="F1048" s="224"/>
      <c r="G1048" s="224"/>
      <c r="H1048" s="199"/>
      <c r="I1048" s="199"/>
      <c r="J1048" s="206"/>
      <c r="K1048" s="199"/>
    </row>
    <row r="1049" spans="1:11">
      <c r="A1049" s="206"/>
      <c r="B1049" s="224" t="s">
        <v>2698</v>
      </c>
      <c r="C1049" s="224"/>
      <c r="D1049" s="224"/>
      <c r="E1049" s="224"/>
      <c r="F1049" s="224"/>
      <c r="G1049" s="224"/>
      <c r="H1049" s="199"/>
      <c r="I1049" s="199"/>
      <c r="J1049" s="206"/>
      <c r="K1049" s="199"/>
    </row>
    <row r="1050" spans="1:11">
      <c r="A1050" s="206"/>
      <c r="B1050" s="224" t="s">
        <v>2699</v>
      </c>
      <c r="C1050" s="224"/>
      <c r="D1050" s="224"/>
      <c r="E1050" s="224"/>
      <c r="F1050" s="224"/>
      <c r="G1050" s="224"/>
      <c r="H1050" s="199"/>
      <c r="I1050" s="199"/>
      <c r="J1050" s="206"/>
      <c r="K1050" s="199"/>
    </row>
    <row r="1051" spans="1:11">
      <c r="A1051" s="206"/>
      <c r="B1051" s="224" t="s">
        <v>2700</v>
      </c>
      <c r="C1051" s="224"/>
      <c r="D1051" s="224"/>
      <c r="E1051" s="224"/>
      <c r="F1051" s="224"/>
      <c r="G1051" s="224"/>
      <c r="H1051" s="199"/>
      <c r="I1051" s="199"/>
      <c r="J1051" s="206"/>
      <c r="K1051" s="199"/>
    </row>
    <row r="1052" spans="1:11">
      <c r="A1052" s="206"/>
      <c r="B1052" s="224" t="s">
        <v>2701</v>
      </c>
      <c r="C1052" s="224"/>
      <c r="D1052" s="224"/>
      <c r="E1052" s="224"/>
      <c r="F1052" s="224"/>
      <c r="G1052" s="224"/>
      <c r="H1052" s="199"/>
      <c r="I1052" s="199"/>
      <c r="J1052" s="206"/>
      <c r="K1052" s="199"/>
    </row>
    <row r="1053" spans="1:11">
      <c r="A1053" s="206"/>
      <c r="B1053" s="224" t="s">
        <v>2702</v>
      </c>
      <c r="C1053" s="224"/>
      <c r="D1053" s="224"/>
      <c r="E1053" s="224"/>
      <c r="F1053" s="224"/>
      <c r="G1053" s="224"/>
      <c r="H1053" s="199"/>
      <c r="I1053" s="199"/>
      <c r="J1053" s="206"/>
      <c r="K1053" s="199"/>
    </row>
    <row r="1054" spans="1:11">
      <c r="A1054" s="206"/>
      <c r="B1054" s="224" t="s">
        <v>2703</v>
      </c>
      <c r="C1054" s="224"/>
      <c r="D1054" s="224"/>
      <c r="E1054" s="224"/>
      <c r="F1054" s="224"/>
      <c r="G1054" s="224"/>
      <c r="H1054" s="199"/>
      <c r="I1054" s="199"/>
      <c r="J1054" s="206"/>
      <c r="K1054" s="199"/>
    </row>
    <row r="1055" spans="1:11">
      <c r="A1055" s="206"/>
      <c r="B1055" s="224" t="s">
        <v>2704</v>
      </c>
      <c r="C1055" s="224"/>
      <c r="D1055" s="224"/>
      <c r="E1055" s="224"/>
      <c r="F1055" s="224"/>
      <c r="G1055" s="224"/>
      <c r="H1055" s="199"/>
      <c r="I1055" s="199"/>
      <c r="J1055" s="206"/>
      <c r="K1055" s="199"/>
    </row>
    <row r="1056" spans="1:11">
      <c r="A1056" s="206"/>
      <c r="B1056" s="224" t="s">
        <v>2705</v>
      </c>
      <c r="C1056" s="224"/>
      <c r="D1056" s="224"/>
      <c r="E1056" s="224"/>
      <c r="F1056" s="224"/>
      <c r="G1056" s="224"/>
      <c r="H1056" s="199"/>
      <c r="I1056" s="199"/>
      <c r="J1056" s="206"/>
      <c r="K1056" s="199"/>
    </row>
    <row r="1057" spans="1:11">
      <c r="A1057" s="206"/>
      <c r="B1057" s="224" t="s">
        <v>2706</v>
      </c>
      <c r="C1057" s="224"/>
      <c r="D1057" s="224"/>
      <c r="E1057" s="224"/>
      <c r="F1057" s="224"/>
      <c r="G1057" s="224"/>
      <c r="H1057" s="199"/>
      <c r="I1057" s="199"/>
      <c r="J1057" s="206"/>
      <c r="K1057" s="199"/>
    </row>
    <row r="1058" spans="1:11">
      <c r="A1058" s="206"/>
      <c r="B1058" s="224" t="s">
        <v>2707</v>
      </c>
      <c r="C1058" s="224"/>
      <c r="D1058" s="224"/>
      <c r="E1058" s="224"/>
      <c r="F1058" s="224"/>
      <c r="G1058" s="224"/>
      <c r="H1058" s="199"/>
      <c r="I1058" s="199"/>
      <c r="J1058" s="206"/>
      <c r="K1058" s="199"/>
    </row>
    <row r="1059" spans="1:11">
      <c r="A1059" s="206"/>
      <c r="B1059" s="224" t="s">
        <v>2708</v>
      </c>
      <c r="C1059" s="224"/>
      <c r="D1059" s="224"/>
      <c r="E1059" s="224"/>
      <c r="F1059" s="224"/>
      <c r="G1059" s="224"/>
      <c r="H1059" s="199"/>
      <c r="I1059" s="199"/>
      <c r="J1059" s="206"/>
      <c r="K1059" s="199"/>
    </row>
    <row r="1060" spans="1:11">
      <c r="A1060" s="206"/>
      <c r="B1060" s="224" t="s">
        <v>2709</v>
      </c>
      <c r="C1060" s="224"/>
      <c r="D1060" s="224"/>
      <c r="E1060" s="224"/>
      <c r="F1060" s="224"/>
      <c r="G1060" s="224"/>
      <c r="H1060" s="199"/>
      <c r="I1060" s="199"/>
      <c r="J1060" s="206"/>
      <c r="K1060" s="199"/>
    </row>
    <row r="1061" spans="1:11">
      <c r="A1061" s="206"/>
      <c r="B1061" s="224" t="s">
        <v>2710</v>
      </c>
      <c r="C1061" s="224"/>
      <c r="D1061" s="224"/>
      <c r="E1061" s="224"/>
      <c r="F1061" s="224"/>
      <c r="G1061" s="224"/>
      <c r="H1061" s="199"/>
      <c r="I1061" s="199"/>
      <c r="J1061" s="206"/>
      <c r="K1061" s="199"/>
    </row>
    <row r="1062" spans="1:11">
      <c r="A1062" s="206"/>
      <c r="B1062" s="224" t="s">
        <v>2711</v>
      </c>
      <c r="C1062" s="224"/>
      <c r="D1062" s="224"/>
      <c r="E1062" s="224"/>
      <c r="F1062" s="224"/>
      <c r="G1062" s="224"/>
      <c r="H1062" s="199"/>
      <c r="I1062" s="199"/>
      <c r="J1062" s="206"/>
      <c r="K1062" s="199"/>
    </row>
    <row r="1063" spans="1:11">
      <c r="A1063" s="206"/>
      <c r="B1063" s="224" t="s">
        <v>2712</v>
      </c>
      <c r="C1063" s="224"/>
      <c r="D1063" s="224"/>
      <c r="E1063" s="224"/>
      <c r="F1063" s="224"/>
      <c r="G1063" s="224"/>
      <c r="H1063" s="199"/>
      <c r="I1063" s="199"/>
      <c r="J1063" s="206"/>
      <c r="K1063" s="199"/>
    </row>
    <row r="1064" spans="1:11">
      <c r="A1064" s="206"/>
      <c r="B1064" s="224" t="s">
        <v>2713</v>
      </c>
      <c r="C1064" s="224"/>
      <c r="D1064" s="224"/>
      <c r="E1064" s="224"/>
      <c r="F1064" s="224"/>
      <c r="G1064" s="224"/>
      <c r="H1064" s="199"/>
      <c r="I1064" s="199"/>
      <c r="J1064" s="206"/>
      <c r="K1064" s="199"/>
    </row>
    <row r="1065" spans="1:11">
      <c r="A1065" s="206"/>
      <c r="B1065" s="224" t="s">
        <v>2714</v>
      </c>
      <c r="C1065" s="224"/>
      <c r="D1065" s="224"/>
      <c r="E1065" s="224"/>
      <c r="F1065" s="224"/>
      <c r="G1065" s="224"/>
      <c r="H1065" s="199"/>
      <c r="I1065" s="199"/>
      <c r="J1065" s="206"/>
      <c r="K1065" s="199"/>
    </row>
    <row r="1066" spans="1:11">
      <c r="A1066" s="206"/>
      <c r="B1066" s="224" t="s">
        <v>2715</v>
      </c>
      <c r="C1066" s="224"/>
      <c r="D1066" s="224"/>
      <c r="E1066" s="224"/>
      <c r="F1066" s="224"/>
      <c r="G1066" s="224"/>
      <c r="H1066" s="199"/>
      <c r="I1066" s="199"/>
      <c r="J1066" s="206"/>
      <c r="K1066" s="199"/>
    </row>
    <row r="1067" spans="1:11">
      <c r="A1067" s="206"/>
      <c r="B1067" s="224" t="s">
        <v>2716</v>
      </c>
      <c r="C1067" s="224"/>
      <c r="D1067" s="224"/>
      <c r="E1067" s="224"/>
      <c r="F1067" s="224"/>
      <c r="G1067" s="224"/>
      <c r="H1067" s="199"/>
      <c r="I1067" s="199"/>
      <c r="J1067" s="206"/>
      <c r="K1067" s="199"/>
    </row>
    <row r="1068" spans="1:11">
      <c r="A1068" s="206"/>
      <c r="B1068" s="224" t="s">
        <v>2717</v>
      </c>
      <c r="C1068" s="224"/>
      <c r="D1068" s="224"/>
      <c r="E1068" s="224"/>
      <c r="F1068" s="224"/>
      <c r="G1068" s="224"/>
      <c r="H1068" s="199"/>
      <c r="I1068" s="199"/>
      <c r="J1068" s="206"/>
      <c r="K1068" s="199"/>
    </row>
    <row r="1069" spans="1:11" ht="13.5" thickBot="1">
      <c r="A1069" s="206"/>
      <c r="B1069" s="224" t="s">
        <v>2718</v>
      </c>
      <c r="C1069" s="224"/>
      <c r="D1069" s="224"/>
      <c r="E1069" s="224"/>
      <c r="F1069" s="224"/>
      <c r="G1069" s="224"/>
      <c r="H1069" s="199"/>
      <c r="I1069" s="199"/>
      <c r="J1069" s="206"/>
      <c r="K1069" s="199"/>
    </row>
    <row r="1070" spans="1:11" ht="13.5" thickBot="1">
      <c r="A1070" s="206"/>
      <c r="B1070" s="343" t="s">
        <v>2719</v>
      </c>
      <c r="C1070" s="345"/>
      <c r="D1070" s="199"/>
      <c r="E1070" s="199"/>
      <c r="F1070" s="199"/>
      <c r="G1070" s="199"/>
      <c r="H1070" s="199"/>
      <c r="I1070" s="199"/>
      <c r="J1070" s="206"/>
      <c r="K1070" s="199"/>
    </row>
    <row r="1071" spans="1:11">
      <c r="A1071" s="206"/>
      <c r="B1071" s="224" t="s">
        <v>2720</v>
      </c>
      <c r="C1071" s="224"/>
      <c r="D1071" s="224"/>
      <c r="E1071" s="224"/>
      <c r="F1071" s="224"/>
      <c r="G1071" s="224"/>
      <c r="H1071" s="239"/>
      <c r="I1071" s="199"/>
      <c r="J1071" s="206"/>
      <c r="K1071" s="199"/>
    </row>
    <row r="1072" spans="1:11">
      <c r="A1072" s="206"/>
      <c r="B1072" s="224" t="s">
        <v>2721</v>
      </c>
      <c r="C1072" s="224"/>
      <c r="D1072" s="224"/>
      <c r="E1072" s="224"/>
      <c r="F1072" s="224"/>
      <c r="G1072" s="224"/>
      <c r="H1072" s="239"/>
      <c r="I1072" s="199"/>
      <c r="J1072" s="206"/>
      <c r="K1072" s="199"/>
    </row>
    <row r="1073" spans="1:11">
      <c r="A1073" s="206"/>
      <c r="B1073" s="224" t="s">
        <v>2722</v>
      </c>
      <c r="C1073" s="224"/>
      <c r="D1073" s="224"/>
      <c r="E1073" s="224"/>
      <c r="F1073" s="224"/>
      <c r="G1073" s="224"/>
      <c r="H1073" s="239"/>
      <c r="I1073" s="199"/>
      <c r="J1073" s="206"/>
      <c r="K1073" s="199"/>
    </row>
    <row r="1074" spans="1:11">
      <c r="A1074" s="206"/>
      <c r="B1074" s="224" t="s">
        <v>2723</v>
      </c>
      <c r="C1074" s="224"/>
      <c r="D1074" s="224"/>
      <c r="E1074" s="224"/>
      <c r="F1074" s="224"/>
      <c r="G1074" s="224"/>
      <c r="H1074" s="239"/>
      <c r="I1074" s="199"/>
      <c r="J1074" s="206"/>
      <c r="K1074" s="199"/>
    </row>
    <row r="1075" spans="1:11">
      <c r="A1075" s="206"/>
      <c r="B1075" s="224" t="s">
        <v>2724</v>
      </c>
      <c r="C1075" s="224"/>
      <c r="D1075" s="224"/>
      <c r="E1075" s="224"/>
      <c r="F1075" s="224"/>
      <c r="G1075" s="224"/>
      <c r="H1075" s="239"/>
      <c r="I1075" s="199"/>
      <c r="J1075" s="206"/>
      <c r="K1075" s="199"/>
    </row>
    <row r="1076" spans="1:11">
      <c r="A1076" s="206"/>
      <c r="B1076" s="224" t="s">
        <v>2725</v>
      </c>
      <c r="C1076" s="224"/>
      <c r="D1076" s="224"/>
      <c r="E1076" s="224"/>
      <c r="F1076" s="224"/>
      <c r="G1076" s="224"/>
      <c r="H1076" s="239"/>
      <c r="I1076" s="199"/>
      <c r="J1076" s="206"/>
      <c r="K1076" s="199"/>
    </row>
    <row r="1077" spans="1:11">
      <c r="A1077" s="206"/>
      <c r="B1077" s="224" t="s">
        <v>2726</v>
      </c>
      <c r="C1077" s="224"/>
      <c r="D1077" s="224"/>
      <c r="E1077" s="224"/>
      <c r="F1077" s="224"/>
      <c r="G1077" s="224"/>
      <c r="H1077" s="239"/>
      <c r="I1077" s="199"/>
      <c r="J1077" s="206"/>
      <c r="K1077" s="199"/>
    </row>
    <row r="1078" spans="1:11">
      <c r="A1078" s="206"/>
      <c r="B1078" s="224" t="s">
        <v>2727</v>
      </c>
      <c r="C1078" s="224"/>
      <c r="D1078" s="224"/>
      <c r="E1078" s="224"/>
      <c r="F1078" s="224"/>
      <c r="G1078" s="224"/>
      <c r="H1078" s="239"/>
      <c r="I1078" s="199"/>
      <c r="J1078" s="206"/>
      <c r="K1078" s="199"/>
    </row>
    <row r="1079" spans="1:11">
      <c r="A1079" s="206"/>
      <c r="B1079" s="224" t="s">
        <v>2728</v>
      </c>
      <c r="C1079" s="224"/>
      <c r="D1079" s="224"/>
      <c r="E1079" s="224"/>
      <c r="F1079" s="224"/>
      <c r="G1079" s="224"/>
      <c r="H1079" s="239"/>
      <c r="I1079" s="199"/>
      <c r="J1079" s="206"/>
      <c r="K1079" s="199"/>
    </row>
    <row r="1080" spans="1:11">
      <c r="A1080" s="206"/>
      <c r="B1080" s="224" t="s">
        <v>2729</v>
      </c>
      <c r="C1080" s="224"/>
      <c r="D1080" s="224"/>
      <c r="E1080" s="224"/>
      <c r="F1080" s="224"/>
      <c r="G1080" s="224"/>
      <c r="H1080" s="239"/>
      <c r="I1080" s="199"/>
      <c r="J1080" s="206"/>
      <c r="K1080" s="199"/>
    </row>
    <row r="1081" spans="1:11" ht="13.5" thickBot="1">
      <c r="A1081" s="206"/>
      <c r="B1081" s="224" t="s">
        <v>2730</v>
      </c>
      <c r="C1081" s="224"/>
      <c r="D1081" s="224"/>
      <c r="E1081" s="224"/>
      <c r="F1081" s="224"/>
      <c r="G1081" s="224"/>
      <c r="H1081" s="239"/>
      <c r="I1081" s="199"/>
      <c r="J1081" s="206"/>
      <c r="K1081" s="199"/>
    </row>
    <row r="1082" spans="1:11" ht="13.5" thickBot="1">
      <c r="A1082" s="206"/>
      <c r="B1082" s="343" t="s">
        <v>2731</v>
      </c>
      <c r="C1082" s="343"/>
      <c r="D1082" s="343"/>
      <c r="E1082" s="343"/>
      <c r="F1082" s="343"/>
      <c r="G1082" s="345"/>
      <c r="H1082" s="199"/>
      <c r="I1082" s="199"/>
      <c r="J1082" s="206"/>
      <c r="K1082" s="199"/>
    </row>
    <row r="1083" spans="1:11">
      <c r="A1083" s="206"/>
      <c r="B1083" s="224" t="s">
        <v>2732</v>
      </c>
      <c r="C1083" s="224"/>
      <c r="D1083" s="224"/>
      <c r="E1083" s="224"/>
      <c r="F1083" s="224"/>
      <c r="G1083" s="224"/>
      <c r="H1083" s="199"/>
      <c r="I1083" s="199"/>
      <c r="J1083" s="206"/>
      <c r="K1083" s="199"/>
    </row>
    <row r="1084" spans="1:11">
      <c r="A1084" s="206"/>
      <c r="B1084" s="224" t="s">
        <v>2733</v>
      </c>
      <c r="C1084" s="224"/>
      <c r="D1084" s="224"/>
      <c r="E1084" s="224"/>
      <c r="F1084" s="224"/>
      <c r="G1084" s="224"/>
      <c r="H1084" s="199"/>
      <c r="I1084" s="199"/>
      <c r="J1084" s="206"/>
      <c r="K1084" s="199"/>
    </row>
    <row r="1085" spans="1:11">
      <c r="A1085" s="206"/>
      <c r="B1085" s="224" t="s">
        <v>2734</v>
      </c>
      <c r="C1085" s="224"/>
      <c r="D1085" s="224"/>
      <c r="E1085" s="224"/>
      <c r="F1085" s="224"/>
      <c r="G1085" s="224"/>
      <c r="H1085" s="199"/>
      <c r="I1085" s="199"/>
      <c r="J1085" s="206"/>
      <c r="K1085" s="199"/>
    </row>
    <row r="1086" spans="1:11">
      <c r="A1086" s="206"/>
      <c r="B1086" s="224" t="s">
        <v>2735</v>
      </c>
      <c r="C1086" s="224"/>
      <c r="D1086" s="224"/>
      <c r="E1086" s="224"/>
      <c r="F1086" s="224"/>
      <c r="G1086" s="224"/>
      <c r="H1086" s="199"/>
      <c r="I1086" s="199"/>
      <c r="J1086" s="206"/>
      <c r="K1086" s="199"/>
    </row>
    <row r="1087" spans="1:11">
      <c r="A1087" s="206"/>
      <c r="B1087" s="224" t="s">
        <v>2736</v>
      </c>
      <c r="C1087" s="224"/>
      <c r="D1087" s="224"/>
      <c r="E1087" s="224"/>
      <c r="F1087" s="224"/>
      <c r="G1087" s="224"/>
      <c r="H1087" s="199"/>
      <c r="I1087" s="199"/>
      <c r="J1087" s="206"/>
      <c r="K1087" s="199"/>
    </row>
    <row r="1088" spans="1:11">
      <c r="A1088" s="206"/>
      <c r="B1088" s="224" t="s">
        <v>2737</v>
      </c>
      <c r="C1088" s="224"/>
      <c r="D1088" s="224"/>
      <c r="E1088" s="224"/>
      <c r="F1088" s="224"/>
      <c r="G1088" s="238"/>
      <c r="H1088" s="199"/>
      <c r="I1088" s="199"/>
      <c r="J1088" s="206"/>
      <c r="K1088" s="199"/>
    </row>
    <row r="1089" spans="1:11">
      <c r="A1089" s="206"/>
      <c r="B1089" s="224" t="s">
        <v>2738</v>
      </c>
      <c r="C1089" s="224"/>
      <c r="D1089" s="224"/>
      <c r="E1089" s="224"/>
      <c r="F1089" s="224"/>
      <c r="G1089" s="238"/>
      <c r="H1089" s="199"/>
      <c r="I1089" s="199"/>
      <c r="J1089" s="206"/>
      <c r="K1089" s="199"/>
    </row>
    <row r="1090" spans="1:11">
      <c r="A1090" s="206"/>
      <c r="B1090" s="224" t="s">
        <v>2739</v>
      </c>
      <c r="C1090" s="224"/>
      <c r="D1090" s="224"/>
      <c r="E1090" s="224"/>
      <c r="F1090" s="224"/>
      <c r="G1090" s="238"/>
      <c r="H1090" s="199"/>
      <c r="I1090" s="199"/>
      <c r="J1090" s="206"/>
      <c r="K1090" s="199"/>
    </row>
    <row r="1091" spans="1:11">
      <c r="A1091" s="206"/>
      <c r="B1091" s="224" t="s">
        <v>2740</v>
      </c>
      <c r="C1091" s="224"/>
      <c r="D1091" s="224"/>
      <c r="E1091" s="224"/>
      <c r="F1091" s="224"/>
      <c r="G1091" s="238"/>
      <c r="H1091" s="199"/>
      <c r="I1091" s="199"/>
      <c r="J1091" s="206"/>
      <c r="K1091" s="199"/>
    </row>
    <row r="1092" spans="1:11">
      <c r="A1092" s="206"/>
      <c r="B1092" s="224" t="s">
        <v>2741</v>
      </c>
      <c r="C1092" s="224"/>
      <c r="D1092" s="224"/>
      <c r="E1092" s="224"/>
      <c r="F1092" s="224"/>
      <c r="G1092" s="238"/>
      <c r="H1092" s="199"/>
      <c r="I1092" s="199"/>
      <c r="J1092" s="206"/>
      <c r="K1092" s="199"/>
    </row>
    <row r="1093" spans="1:11">
      <c r="A1093" s="206"/>
      <c r="B1093" s="224" t="s">
        <v>2742</v>
      </c>
      <c r="C1093" s="224"/>
      <c r="D1093" s="224"/>
      <c r="E1093" s="224"/>
      <c r="F1093" s="224"/>
      <c r="G1093" s="238"/>
      <c r="H1093" s="199"/>
      <c r="I1093" s="199"/>
      <c r="J1093" s="206"/>
      <c r="K1093" s="199"/>
    </row>
    <row r="1094" spans="1:11">
      <c r="A1094" s="206"/>
      <c r="B1094" s="224" t="s">
        <v>2743</v>
      </c>
      <c r="C1094" s="224"/>
      <c r="D1094" s="224"/>
      <c r="E1094" s="224"/>
      <c r="F1094" s="224"/>
      <c r="G1094" s="238"/>
      <c r="H1094" s="199"/>
      <c r="I1094" s="199"/>
      <c r="J1094" s="206"/>
      <c r="K1094" s="199"/>
    </row>
    <row r="1095" spans="1:11">
      <c r="A1095" s="206"/>
      <c r="B1095" s="224" t="s">
        <v>2744</v>
      </c>
      <c r="C1095" s="224"/>
      <c r="D1095" s="224"/>
      <c r="E1095" s="224"/>
      <c r="F1095" s="224"/>
      <c r="G1095" s="238"/>
      <c r="H1095" s="199"/>
      <c r="I1095" s="199"/>
      <c r="J1095" s="206"/>
      <c r="K1095" s="199"/>
    </row>
    <row r="1096" spans="1:11">
      <c r="A1096" s="206"/>
      <c r="B1096" s="224" t="s">
        <v>2745</v>
      </c>
      <c r="C1096" s="224"/>
      <c r="D1096" s="224"/>
      <c r="E1096" s="224"/>
      <c r="F1096" s="224"/>
      <c r="G1096" s="238"/>
      <c r="H1096" s="199"/>
      <c r="I1096" s="199"/>
      <c r="J1096" s="206"/>
      <c r="K1096" s="199"/>
    </row>
    <row r="1097" spans="1:11">
      <c r="A1097" s="206"/>
      <c r="B1097" s="224" t="s">
        <v>2746</v>
      </c>
      <c r="C1097" s="224"/>
      <c r="D1097" s="224"/>
      <c r="E1097" s="224"/>
      <c r="F1097" s="224"/>
      <c r="G1097" s="238"/>
      <c r="H1097" s="199"/>
      <c r="I1097" s="199"/>
      <c r="J1097" s="206"/>
      <c r="K1097" s="199"/>
    </row>
    <row r="1098" spans="1:11">
      <c r="A1098" s="206"/>
      <c r="B1098" s="224" t="s">
        <v>2747</v>
      </c>
      <c r="C1098" s="224"/>
      <c r="D1098" s="224"/>
      <c r="E1098" s="224"/>
      <c r="F1098" s="224"/>
      <c r="G1098" s="238"/>
      <c r="H1098" s="199"/>
      <c r="I1098" s="199"/>
      <c r="J1098" s="206"/>
      <c r="K1098" s="199"/>
    </row>
    <row r="1099" spans="1:11">
      <c r="A1099" s="206"/>
      <c r="B1099" s="224" t="s">
        <v>2748</v>
      </c>
      <c r="C1099" s="224"/>
      <c r="D1099" s="224"/>
      <c r="E1099" s="224"/>
      <c r="F1099" s="224"/>
      <c r="G1099" s="238"/>
      <c r="H1099" s="199"/>
      <c r="I1099" s="199"/>
      <c r="J1099" s="206"/>
      <c r="K1099" s="199"/>
    </row>
    <row r="1100" spans="1:11">
      <c r="A1100" s="206"/>
      <c r="B1100" s="224" t="s">
        <v>2749</v>
      </c>
      <c r="C1100" s="224"/>
      <c r="D1100" s="224"/>
      <c r="E1100" s="224"/>
      <c r="F1100" s="224"/>
      <c r="G1100" s="238"/>
      <c r="H1100" s="199"/>
      <c r="I1100" s="199"/>
      <c r="J1100" s="206"/>
      <c r="K1100" s="199"/>
    </row>
    <row r="1101" spans="1:11">
      <c r="A1101" s="206"/>
      <c r="B1101" s="224" t="s">
        <v>2750</v>
      </c>
      <c r="C1101" s="224"/>
      <c r="D1101" s="224"/>
      <c r="E1101" s="224"/>
      <c r="F1101" s="224"/>
      <c r="G1101" s="238"/>
      <c r="H1101" s="199"/>
      <c r="I1101" s="199"/>
      <c r="J1101" s="206"/>
      <c r="K1101" s="199"/>
    </row>
    <row r="1102" spans="1:11">
      <c r="A1102" s="206"/>
      <c r="B1102" s="224" t="s">
        <v>2751</v>
      </c>
      <c r="C1102" s="224"/>
      <c r="D1102" s="224"/>
      <c r="E1102" s="224"/>
      <c r="F1102" s="224"/>
      <c r="G1102" s="238"/>
      <c r="H1102" s="199"/>
      <c r="I1102" s="199"/>
      <c r="J1102" s="206"/>
      <c r="K1102" s="199"/>
    </row>
    <row r="1103" spans="1:11">
      <c r="A1103" s="206"/>
      <c r="B1103" s="224" t="s">
        <v>2752</v>
      </c>
      <c r="C1103" s="224"/>
      <c r="D1103" s="224"/>
      <c r="E1103" s="224"/>
      <c r="F1103" s="224"/>
      <c r="G1103" s="238"/>
      <c r="H1103" s="199"/>
      <c r="I1103" s="199"/>
      <c r="J1103" s="206"/>
      <c r="K1103" s="199"/>
    </row>
    <row r="1104" spans="1:11">
      <c r="A1104" s="206"/>
      <c r="B1104" s="224" t="s">
        <v>2753</v>
      </c>
      <c r="C1104" s="224"/>
      <c r="D1104" s="224"/>
      <c r="E1104" s="224"/>
      <c r="F1104" s="224"/>
      <c r="G1104" s="238"/>
      <c r="H1104" s="199"/>
      <c r="I1104" s="199"/>
      <c r="J1104" s="206"/>
      <c r="K1104" s="199"/>
    </row>
    <row r="1105" spans="1:11">
      <c r="A1105" s="206"/>
      <c r="B1105" s="224" t="s">
        <v>2754</v>
      </c>
      <c r="C1105" s="224"/>
      <c r="D1105" s="224"/>
      <c r="E1105" s="224"/>
      <c r="F1105" s="224"/>
      <c r="G1105" s="238"/>
      <c r="H1105" s="199"/>
      <c r="I1105" s="199"/>
      <c r="J1105" s="206"/>
      <c r="K1105" s="199"/>
    </row>
    <row r="1106" spans="1:11" ht="13.5" thickBot="1">
      <c r="A1106" s="206"/>
      <c r="B1106" s="224" t="s">
        <v>2755</v>
      </c>
      <c r="C1106" s="224"/>
      <c r="D1106" s="224"/>
      <c r="E1106" s="224"/>
      <c r="F1106" s="224"/>
      <c r="G1106" s="238"/>
      <c r="H1106" s="199"/>
      <c r="I1106" s="199"/>
      <c r="J1106" s="206"/>
      <c r="K1106" s="199"/>
    </row>
    <row r="1107" spans="1:11" ht="13.5" thickBot="1">
      <c r="A1107" s="206"/>
      <c r="B1107" s="343" t="s">
        <v>2756</v>
      </c>
      <c r="C1107" s="343"/>
      <c r="D1107" s="343"/>
      <c r="E1107" s="343"/>
      <c r="F1107" s="343"/>
      <c r="G1107" s="345"/>
      <c r="H1107" s="199"/>
      <c r="I1107" s="199"/>
      <c r="J1107" s="206"/>
      <c r="K1107" s="199"/>
    </row>
    <row r="1108" spans="1:11">
      <c r="A1108" s="206"/>
      <c r="B1108" s="224" t="s">
        <v>2757</v>
      </c>
      <c r="C1108" s="224"/>
      <c r="D1108" s="224"/>
      <c r="E1108" s="224"/>
      <c r="F1108" s="224"/>
      <c r="G1108" s="224"/>
      <c r="H1108" s="239"/>
      <c r="I1108" s="199"/>
      <c r="J1108" s="206"/>
      <c r="K1108" s="199"/>
    </row>
    <row r="1109" spans="1:11">
      <c r="A1109" s="206"/>
      <c r="B1109" s="224" t="s">
        <v>2758</v>
      </c>
      <c r="C1109" s="224"/>
      <c r="D1109" s="224"/>
      <c r="E1109" s="224"/>
      <c r="F1109" s="224"/>
      <c r="G1109" s="224"/>
      <c r="H1109" s="239"/>
      <c r="I1109" s="199"/>
      <c r="J1109" s="206"/>
      <c r="K1109" s="199"/>
    </row>
    <row r="1110" spans="1:11">
      <c r="A1110" s="206"/>
      <c r="B1110" s="224" t="s">
        <v>2759</v>
      </c>
      <c r="C1110" s="224"/>
      <c r="D1110" s="224"/>
      <c r="E1110" s="224"/>
      <c r="F1110" s="224"/>
      <c r="G1110" s="224"/>
      <c r="H1110" s="239"/>
      <c r="I1110" s="199"/>
      <c r="J1110" s="206"/>
      <c r="K1110" s="199"/>
    </row>
    <row r="1111" spans="1:11">
      <c r="A1111" s="206"/>
      <c r="B1111" s="224" t="s">
        <v>2760</v>
      </c>
      <c r="C1111" s="224"/>
      <c r="D1111" s="224"/>
      <c r="E1111" s="224"/>
      <c r="F1111" s="224"/>
      <c r="G1111" s="224"/>
      <c r="H1111" s="239"/>
      <c r="I1111" s="199"/>
      <c r="J1111" s="206"/>
      <c r="K1111" s="199"/>
    </row>
    <row r="1112" spans="1:11">
      <c r="A1112" s="206"/>
      <c r="B1112" s="224" t="s">
        <v>2761</v>
      </c>
      <c r="C1112" s="224"/>
      <c r="D1112" s="224"/>
      <c r="E1112" s="224"/>
      <c r="F1112" s="224"/>
      <c r="G1112" s="224"/>
      <c r="H1112" s="239"/>
      <c r="I1112" s="199"/>
      <c r="J1112" s="206"/>
      <c r="K1112" s="199"/>
    </row>
    <row r="1113" spans="1:11">
      <c r="A1113" s="206"/>
      <c r="B1113" s="224" t="s">
        <v>2762</v>
      </c>
      <c r="C1113" s="224"/>
      <c r="D1113" s="224"/>
      <c r="E1113" s="224"/>
      <c r="F1113" s="224"/>
      <c r="G1113" s="224"/>
      <c r="H1113" s="239"/>
      <c r="I1113" s="199"/>
      <c r="J1113" s="206"/>
      <c r="K1113" s="199"/>
    </row>
    <row r="1114" spans="1:11">
      <c r="A1114" s="206"/>
      <c r="B1114" s="224" t="s">
        <v>2763</v>
      </c>
      <c r="C1114" s="224"/>
      <c r="D1114" s="224"/>
      <c r="E1114" s="224"/>
      <c r="F1114" s="224"/>
      <c r="G1114" s="224"/>
      <c r="H1114" s="239"/>
      <c r="I1114" s="199"/>
      <c r="J1114" s="206"/>
      <c r="K1114" s="199"/>
    </row>
    <row r="1115" spans="1:11">
      <c r="A1115" s="206"/>
      <c r="B1115" s="224" t="s">
        <v>2764</v>
      </c>
      <c r="C1115" s="224"/>
      <c r="D1115" s="224"/>
      <c r="E1115" s="224"/>
      <c r="F1115" s="224"/>
      <c r="G1115" s="224"/>
      <c r="H1115" s="239"/>
      <c r="I1115" s="199"/>
      <c r="J1115" s="206"/>
      <c r="K1115" s="199"/>
    </row>
    <row r="1116" spans="1:11">
      <c r="A1116" s="206"/>
      <c r="B1116" s="224" t="s">
        <v>2765</v>
      </c>
      <c r="C1116" s="224"/>
      <c r="D1116" s="224"/>
      <c r="E1116" s="224"/>
      <c r="F1116" s="224"/>
      <c r="G1116" s="224"/>
      <c r="H1116" s="239"/>
      <c r="I1116" s="199"/>
      <c r="J1116" s="206"/>
      <c r="K1116" s="199"/>
    </row>
    <row r="1117" spans="1:11">
      <c r="A1117" s="206"/>
      <c r="B1117" s="224" t="s">
        <v>2766</v>
      </c>
      <c r="C1117" s="224"/>
      <c r="D1117" s="224"/>
      <c r="E1117" s="224"/>
      <c r="F1117" s="224"/>
      <c r="G1117" s="224"/>
      <c r="H1117" s="239"/>
      <c r="I1117" s="199"/>
      <c r="J1117" s="206"/>
      <c r="K1117" s="199"/>
    </row>
    <row r="1118" spans="1:11">
      <c r="A1118" s="206"/>
      <c r="B1118" s="224" t="s">
        <v>2767</v>
      </c>
      <c r="C1118" s="224"/>
      <c r="D1118" s="224"/>
      <c r="E1118" s="224"/>
      <c r="F1118" s="224"/>
      <c r="G1118" s="224"/>
      <c r="H1118" s="239"/>
      <c r="I1118" s="199"/>
      <c r="J1118" s="206"/>
      <c r="K1118" s="199"/>
    </row>
    <row r="1119" spans="1:11">
      <c r="A1119" s="206"/>
      <c r="B1119" s="224" t="s">
        <v>2768</v>
      </c>
      <c r="C1119" s="224"/>
      <c r="D1119" s="224"/>
      <c r="E1119" s="224"/>
      <c r="F1119" s="224"/>
      <c r="G1119" s="224"/>
      <c r="H1119" s="239"/>
      <c r="I1119" s="199"/>
      <c r="J1119" s="206"/>
      <c r="K1119" s="199"/>
    </row>
    <row r="1120" spans="1:11">
      <c r="A1120" s="206"/>
      <c r="B1120" s="224" t="s">
        <v>2769</v>
      </c>
      <c r="C1120" s="224"/>
      <c r="D1120" s="224"/>
      <c r="E1120" s="224"/>
      <c r="F1120" s="224"/>
      <c r="G1120" s="224"/>
      <c r="H1120" s="239"/>
      <c r="I1120" s="199"/>
      <c r="J1120" s="206"/>
      <c r="K1120" s="199"/>
    </row>
    <row r="1121" spans="1:11">
      <c r="A1121" s="206"/>
      <c r="B1121" s="224" t="s">
        <v>2770</v>
      </c>
      <c r="C1121" s="224"/>
      <c r="D1121" s="224"/>
      <c r="E1121" s="224"/>
      <c r="F1121" s="224"/>
      <c r="G1121" s="224"/>
      <c r="H1121" s="239"/>
      <c r="I1121" s="199"/>
      <c r="J1121" s="206"/>
      <c r="K1121" s="199"/>
    </row>
    <row r="1122" spans="1:11">
      <c r="A1122" s="206"/>
      <c r="B1122" s="224" t="s">
        <v>2771</v>
      </c>
      <c r="C1122" s="224"/>
      <c r="D1122" s="224"/>
      <c r="E1122" s="224"/>
      <c r="F1122" s="224"/>
      <c r="G1122" s="224"/>
      <c r="H1122" s="239"/>
      <c r="I1122" s="199"/>
      <c r="J1122" s="206"/>
      <c r="K1122" s="199"/>
    </row>
    <row r="1123" spans="1:11">
      <c r="A1123" s="206"/>
      <c r="B1123" s="224" t="s">
        <v>2772</v>
      </c>
      <c r="C1123" s="224"/>
      <c r="D1123" s="224"/>
      <c r="E1123" s="224"/>
      <c r="F1123" s="224"/>
      <c r="G1123" s="224"/>
      <c r="H1123" s="239"/>
      <c r="I1123" s="199"/>
      <c r="J1123" s="206"/>
      <c r="K1123" s="199"/>
    </row>
    <row r="1124" spans="1:11">
      <c r="A1124" s="206"/>
      <c r="B1124" s="224" t="s">
        <v>1165</v>
      </c>
      <c r="C1124" s="224"/>
      <c r="D1124" s="224"/>
      <c r="E1124" s="224"/>
      <c r="F1124" s="224"/>
      <c r="G1124" s="224"/>
      <c r="H1124" s="239"/>
      <c r="I1124" s="199"/>
      <c r="J1124" s="206"/>
      <c r="K1124" s="199"/>
    </row>
    <row r="1125" spans="1:11">
      <c r="A1125" s="206"/>
      <c r="B1125" s="224" t="s">
        <v>1166</v>
      </c>
      <c r="C1125" s="224"/>
      <c r="D1125" s="224"/>
      <c r="E1125" s="224"/>
      <c r="F1125" s="224"/>
      <c r="G1125" s="224"/>
      <c r="H1125" s="239"/>
      <c r="I1125" s="199"/>
      <c r="J1125" s="206"/>
      <c r="K1125" s="199"/>
    </row>
    <row r="1126" spans="1:11">
      <c r="A1126" s="206"/>
      <c r="B1126" s="224" t="s">
        <v>1167</v>
      </c>
      <c r="C1126" s="224"/>
      <c r="D1126" s="224"/>
      <c r="E1126" s="224"/>
      <c r="F1126" s="224"/>
      <c r="G1126" s="224"/>
      <c r="H1126" s="239"/>
      <c r="I1126" s="199"/>
      <c r="J1126" s="206"/>
      <c r="K1126" s="199"/>
    </row>
    <row r="1127" spans="1:11">
      <c r="A1127" s="206"/>
      <c r="B1127" s="224" t="s">
        <v>1168</v>
      </c>
      <c r="C1127" s="224"/>
      <c r="D1127" s="224"/>
      <c r="E1127" s="224"/>
      <c r="F1127" s="224"/>
      <c r="G1127" s="224"/>
      <c r="H1127" s="239"/>
      <c r="I1127" s="199"/>
      <c r="J1127" s="206"/>
      <c r="K1127" s="199"/>
    </row>
    <row r="1128" spans="1:11">
      <c r="A1128" s="206"/>
      <c r="B1128" s="224" t="s">
        <v>1169</v>
      </c>
      <c r="C1128" s="224"/>
      <c r="D1128" s="224"/>
      <c r="E1128" s="224"/>
      <c r="F1128" s="224"/>
      <c r="G1128" s="224"/>
      <c r="H1128" s="239"/>
      <c r="I1128" s="199"/>
      <c r="J1128" s="206"/>
      <c r="K1128" s="199"/>
    </row>
    <row r="1129" spans="1:11">
      <c r="A1129" s="206"/>
      <c r="B1129" s="224" t="s">
        <v>1170</v>
      </c>
      <c r="C1129" s="224"/>
      <c r="D1129" s="224"/>
      <c r="E1129" s="224"/>
      <c r="F1129" s="224"/>
      <c r="G1129" s="224"/>
      <c r="H1129" s="239"/>
      <c r="I1129" s="199"/>
      <c r="J1129" s="206"/>
      <c r="K1129" s="199"/>
    </row>
    <row r="1130" spans="1:11">
      <c r="A1130" s="206"/>
      <c r="B1130" s="224" t="s">
        <v>1171</v>
      </c>
      <c r="C1130" s="224"/>
      <c r="D1130" s="224"/>
      <c r="E1130" s="224"/>
      <c r="F1130" s="224"/>
      <c r="G1130" s="224"/>
      <c r="H1130" s="239"/>
      <c r="I1130" s="199"/>
      <c r="J1130" s="206"/>
      <c r="K1130" s="199"/>
    </row>
    <row r="1131" spans="1:11">
      <c r="A1131" s="206"/>
      <c r="B1131" s="224" t="s">
        <v>1172</v>
      </c>
      <c r="C1131" s="224"/>
      <c r="D1131" s="224"/>
      <c r="E1131" s="224"/>
      <c r="F1131" s="224"/>
      <c r="G1131" s="224"/>
      <c r="H1131" s="239"/>
      <c r="I1131" s="199"/>
      <c r="J1131" s="206"/>
      <c r="K1131" s="199"/>
    </row>
    <row r="1132" spans="1:11">
      <c r="A1132" s="206"/>
      <c r="B1132" s="224" t="s">
        <v>1173</v>
      </c>
      <c r="C1132" s="224"/>
      <c r="D1132" s="224"/>
      <c r="E1132" s="224"/>
      <c r="F1132" s="224"/>
      <c r="G1132" s="224"/>
      <c r="H1132" s="239"/>
      <c r="I1132" s="199"/>
      <c r="J1132" s="206"/>
      <c r="K1132" s="199"/>
    </row>
    <row r="1133" spans="1:11">
      <c r="A1133" s="206"/>
      <c r="B1133" s="224" t="s">
        <v>1174</v>
      </c>
      <c r="C1133" s="224"/>
      <c r="D1133" s="224"/>
      <c r="E1133" s="224"/>
      <c r="F1133" s="224"/>
      <c r="G1133" s="224"/>
      <c r="H1133" s="239"/>
      <c r="I1133" s="199"/>
      <c r="J1133" s="206"/>
      <c r="K1133" s="199"/>
    </row>
    <row r="1134" spans="1:11">
      <c r="A1134" s="206"/>
      <c r="B1134" s="224" t="s">
        <v>1175</v>
      </c>
      <c r="C1134" s="224"/>
      <c r="D1134" s="224"/>
      <c r="E1134" s="224"/>
      <c r="F1134" s="224"/>
      <c r="G1134" s="224"/>
      <c r="H1134" s="239"/>
      <c r="I1134" s="199"/>
      <c r="J1134" s="206"/>
      <c r="K1134" s="199"/>
    </row>
    <row r="1135" spans="1:11">
      <c r="A1135" s="206"/>
      <c r="B1135" s="224" t="s">
        <v>1176</v>
      </c>
      <c r="C1135" s="224"/>
      <c r="D1135" s="224"/>
      <c r="E1135" s="224"/>
      <c r="F1135" s="224"/>
      <c r="G1135" s="224"/>
      <c r="H1135" s="239"/>
      <c r="I1135" s="199"/>
      <c r="J1135" s="206"/>
      <c r="K1135" s="199"/>
    </row>
    <row r="1136" spans="1:11">
      <c r="A1136" s="206"/>
      <c r="B1136" s="224" t="s">
        <v>1177</v>
      </c>
      <c r="C1136" s="224"/>
      <c r="D1136" s="224"/>
      <c r="E1136" s="224"/>
      <c r="F1136" s="224"/>
      <c r="G1136" s="224"/>
      <c r="H1136" s="239"/>
      <c r="I1136" s="199"/>
      <c r="J1136" s="206"/>
      <c r="K1136" s="199"/>
    </row>
    <row r="1137" spans="1:11">
      <c r="A1137" s="206"/>
      <c r="B1137" s="224" t="s">
        <v>1178</v>
      </c>
      <c r="C1137" s="224"/>
      <c r="D1137" s="224"/>
      <c r="E1137" s="224"/>
      <c r="F1137" s="224"/>
      <c r="G1137" s="224"/>
      <c r="H1137" s="239"/>
      <c r="I1137" s="199"/>
      <c r="J1137" s="206"/>
      <c r="K1137" s="199"/>
    </row>
    <row r="1138" spans="1:11">
      <c r="A1138" s="206"/>
      <c r="B1138" s="224" t="s">
        <v>1179</v>
      </c>
      <c r="C1138" s="224"/>
      <c r="D1138" s="224"/>
      <c r="E1138" s="224"/>
      <c r="F1138" s="224"/>
      <c r="G1138" s="224"/>
      <c r="H1138" s="239"/>
      <c r="I1138" s="199"/>
      <c r="J1138" s="206"/>
      <c r="K1138" s="199"/>
    </row>
    <row r="1139" spans="1:11">
      <c r="A1139" s="206"/>
      <c r="B1139" s="224" t="s">
        <v>1180</v>
      </c>
      <c r="C1139" s="224"/>
      <c r="D1139" s="224"/>
      <c r="E1139" s="224"/>
      <c r="F1139" s="224"/>
      <c r="G1139" s="224"/>
      <c r="H1139" s="199"/>
      <c r="I1139" s="199"/>
      <c r="J1139" s="206"/>
      <c r="K1139" s="199"/>
    </row>
    <row r="1140" spans="1:11">
      <c r="A1140" s="206"/>
      <c r="B1140" s="224" t="s">
        <v>1181</v>
      </c>
      <c r="C1140" s="224"/>
      <c r="D1140" s="224"/>
      <c r="E1140" s="224"/>
      <c r="F1140" s="224"/>
      <c r="G1140" s="224"/>
      <c r="H1140" s="199"/>
      <c r="I1140" s="199"/>
      <c r="J1140" s="206"/>
      <c r="K1140" s="199"/>
    </row>
    <row r="1141" spans="1:11">
      <c r="A1141" s="206"/>
      <c r="B1141" s="224" t="s">
        <v>1182</v>
      </c>
      <c r="C1141" s="224"/>
      <c r="D1141" s="224"/>
      <c r="E1141" s="224"/>
      <c r="F1141" s="224"/>
      <c r="G1141" s="224"/>
      <c r="H1141" s="199"/>
      <c r="I1141" s="199"/>
      <c r="J1141" s="206"/>
      <c r="K1141" s="199"/>
    </row>
    <row r="1142" spans="1:11">
      <c r="A1142" s="206"/>
      <c r="B1142" s="224" t="s">
        <v>1183</v>
      </c>
      <c r="C1142" s="224"/>
      <c r="D1142" s="224"/>
      <c r="E1142" s="224"/>
      <c r="F1142" s="224"/>
      <c r="G1142" s="224"/>
      <c r="H1142" s="199"/>
      <c r="I1142" s="199"/>
      <c r="J1142" s="206"/>
      <c r="K1142" s="199"/>
    </row>
    <row r="1143" spans="1:11">
      <c r="A1143" s="206"/>
      <c r="B1143" s="224" t="s">
        <v>1184</v>
      </c>
      <c r="C1143" s="224"/>
      <c r="D1143" s="224"/>
      <c r="E1143" s="224"/>
      <c r="F1143" s="224"/>
      <c r="G1143" s="224"/>
      <c r="H1143" s="199"/>
      <c r="I1143" s="199"/>
      <c r="J1143" s="206"/>
      <c r="K1143" s="199"/>
    </row>
    <row r="1144" spans="1:11">
      <c r="A1144" s="206"/>
      <c r="B1144" s="224" t="s">
        <v>1185</v>
      </c>
      <c r="C1144" s="224"/>
      <c r="D1144" s="224"/>
      <c r="E1144" s="224"/>
      <c r="F1144" s="224"/>
      <c r="G1144" s="224"/>
      <c r="H1144" s="199"/>
      <c r="I1144" s="199"/>
      <c r="J1144" s="206"/>
      <c r="K1144" s="199"/>
    </row>
    <row r="1145" spans="1:11">
      <c r="A1145" s="206"/>
      <c r="B1145" s="224" t="s">
        <v>1186</v>
      </c>
      <c r="C1145" s="224"/>
      <c r="D1145" s="224"/>
      <c r="E1145" s="224"/>
      <c r="F1145" s="224"/>
      <c r="G1145" s="224"/>
      <c r="H1145" s="199"/>
      <c r="I1145" s="199"/>
      <c r="J1145" s="206"/>
      <c r="K1145" s="199"/>
    </row>
    <row r="1146" spans="1:11">
      <c r="A1146" s="206"/>
      <c r="B1146" s="224" t="s">
        <v>1187</v>
      </c>
      <c r="C1146" s="224"/>
      <c r="D1146" s="224"/>
      <c r="E1146" s="224"/>
      <c r="F1146" s="224"/>
      <c r="G1146" s="224"/>
      <c r="H1146" s="199"/>
      <c r="I1146" s="199"/>
      <c r="J1146" s="206"/>
      <c r="K1146" s="199"/>
    </row>
    <row r="1147" spans="1:11">
      <c r="A1147" s="206"/>
      <c r="B1147" s="224" t="s">
        <v>1188</v>
      </c>
      <c r="C1147" s="224"/>
      <c r="D1147" s="224"/>
      <c r="E1147" s="224"/>
      <c r="F1147" s="224"/>
      <c r="G1147" s="224"/>
      <c r="H1147" s="199"/>
      <c r="I1147" s="199"/>
      <c r="J1147" s="206"/>
      <c r="K1147" s="199"/>
    </row>
    <row r="1148" spans="1:11">
      <c r="A1148" s="206"/>
      <c r="B1148" s="224" t="s">
        <v>1189</v>
      </c>
      <c r="C1148" s="224"/>
      <c r="D1148" s="224"/>
      <c r="E1148" s="224"/>
      <c r="F1148" s="224"/>
      <c r="G1148" s="224"/>
      <c r="H1148" s="199"/>
      <c r="I1148" s="199"/>
      <c r="J1148" s="206"/>
      <c r="K1148" s="199"/>
    </row>
    <row r="1149" spans="1:11">
      <c r="A1149" s="206"/>
      <c r="B1149" s="224" t="s">
        <v>1190</v>
      </c>
      <c r="C1149" s="224"/>
      <c r="D1149" s="224"/>
      <c r="E1149" s="224"/>
      <c r="F1149" s="224"/>
      <c r="G1149" s="224"/>
      <c r="H1149" s="199"/>
      <c r="I1149" s="199"/>
      <c r="J1149" s="206"/>
      <c r="K1149" s="199"/>
    </row>
    <row r="1150" spans="1:11">
      <c r="A1150" s="206"/>
      <c r="B1150" s="224" t="s">
        <v>1191</v>
      </c>
      <c r="C1150" s="224"/>
      <c r="D1150" s="224"/>
      <c r="E1150" s="224"/>
      <c r="F1150" s="224"/>
      <c r="G1150" s="224"/>
      <c r="H1150" s="199"/>
      <c r="I1150" s="199"/>
      <c r="J1150" s="206"/>
      <c r="K1150" s="199"/>
    </row>
    <row r="1151" spans="1:11">
      <c r="A1151" s="206"/>
      <c r="B1151" s="224" t="s">
        <v>1192</v>
      </c>
      <c r="C1151" s="224"/>
      <c r="D1151" s="224"/>
      <c r="E1151" s="224"/>
      <c r="F1151" s="224"/>
      <c r="G1151" s="224"/>
      <c r="H1151" s="199"/>
      <c r="I1151" s="199"/>
      <c r="J1151" s="206"/>
      <c r="K1151" s="199"/>
    </row>
    <row r="1152" spans="1:11" ht="13.5" thickBot="1">
      <c r="A1152" s="206"/>
      <c r="B1152" s="224" t="s">
        <v>1193</v>
      </c>
      <c r="C1152" s="224"/>
      <c r="D1152" s="224"/>
      <c r="E1152" s="224"/>
      <c r="F1152" s="224"/>
      <c r="G1152" s="224"/>
      <c r="H1152" s="199"/>
      <c r="I1152" s="199"/>
      <c r="J1152" s="206"/>
      <c r="K1152" s="199"/>
    </row>
    <row r="1153" spans="1:11" ht="13.5" thickBot="1">
      <c r="A1153" s="350"/>
      <c r="B1153" s="349" t="s">
        <v>1194</v>
      </c>
      <c r="C1153" s="349"/>
      <c r="D1153" s="349"/>
      <c r="E1153" s="349"/>
      <c r="F1153" s="344"/>
      <c r="G1153" s="224"/>
      <c r="H1153" s="199"/>
      <c r="I1153" s="199"/>
      <c r="J1153" s="206"/>
      <c r="K1153" s="199"/>
    </row>
    <row r="1154" spans="1:11">
      <c r="A1154" s="206"/>
      <c r="B1154" s="224" t="s">
        <v>1195</v>
      </c>
      <c r="C1154" s="224"/>
      <c r="D1154" s="224"/>
      <c r="E1154" s="224"/>
      <c r="F1154" s="224"/>
      <c r="G1154" s="224"/>
      <c r="H1154" s="199"/>
      <c r="I1154" s="199"/>
      <c r="J1154" s="206"/>
      <c r="K1154" s="199"/>
    </row>
    <row r="1155" spans="1:11">
      <c r="A1155" s="206"/>
      <c r="B1155" s="224" t="s">
        <v>1196</v>
      </c>
      <c r="C1155" s="224"/>
      <c r="D1155" s="224"/>
      <c r="E1155" s="224"/>
      <c r="F1155" s="224"/>
      <c r="G1155" s="224"/>
      <c r="H1155" s="199"/>
      <c r="I1155" s="199"/>
      <c r="J1155" s="206"/>
      <c r="K1155" s="199"/>
    </row>
    <row r="1156" spans="1:11">
      <c r="A1156" s="206"/>
      <c r="B1156" s="224" t="s">
        <v>1197</v>
      </c>
      <c r="C1156" s="224"/>
      <c r="D1156" s="224"/>
      <c r="E1156" s="224"/>
      <c r="F1156" s="224"/>
      <c r="G1156" s="224"/>
      <c r="H1156" s="199"/>
      <c r="I1156" s="199"/>
      <c r="J1156" s="206"/>
      <c r="K1156" s="199"/>
    </row>
    <row r="1157" spans="1:11">
      <c r="A1157" s="206"/>
      <c r="B1157" s="224" t="s">
        <v>1198</v>
      </c>
      <c r="C1157" s="224"/>
      <c r="D1157" s="224"/>
      <c r="E1157" s="224"/>
      <c r="F1157" s="224"/>
      <c r="G1157" s="224"/>
      <c r="H1157" s="199"/>
      <c r="I1157" s="199"/>
      <c r="J1157" s="206"/>
      <c r="K1157" s="199"/>
    </row>
    <row r="1158" spans="1:11">
      <c r="A1158" s="206"/>
      <c r="B1158" s="224" t="s">
        <v>1199</v>
      </c>
      <c r="C1158" s="224"/>
      <c r="D1158" s="224"/>
      <c r="E1158" s="224"/>
      <c r="F1158" s="224"/>
      <c r="G1158" s="224"/>
      <c r="H1158" s="199"/>
      <c r="I1158" s="199"/>
      <c r="J1158" s="206"/>
      <c r="K1158" s="199"/>
    </row>
    <row r="1159" spans="1:11">
      <c r="A1159" s="206"/>
      <c r="B1159" s="224" t="s">
        <v>1200</v>
      </c>
      <c r="C1159" s="224"/>
      <c r="D1159" s="224"/>
      <c r="E1159" s="224"/>
      <c r="F1159" s="224"/>
      <c r="G1159" s="224"/>
      <c r="H1159" s="199"/>
      <c r="I1159" s="199"/>
      <c r="J1159" s="206"/>
      <c r="K1159" s="199"/>
    </row>
    <row r="1160" spans="1:11">
      <c r="A1160" s="206"/>
      <c r="B1160" s="224" t="s">
        <v>1201</v>
      </c>
      <c r="C1160" s="224"/>
      <c r="D1160" s="224"/>
      <c r="E1160" s="224"/>
      <c r="F1160" s="224"/>
      <c r="G1160" s="224"/>
      <c r="H1160" s="199"/>
      <c r="I1160" s="199"/>
      <c r="J1160" s="206"/>
      <c r="K1160" s="199"/>
    </row>
    <row r="1161" spans="1:11">
      <c r="A1161" s="206"/>
      <c r="B1161" s="224" t="s">
        <v>1202</v>
      </c>
      <c r="C1161" s="224"/>
      <c r="D1161" s="224"/>
      <c r="E1161" s="224"/>
      <c r="F1161" s="224"/>
      <c r="G1161" s="224"/>
      <c r="H1161" s="199"/>
      <c r="I1161" s="199"/>
      <c r="J1161" s="206"/>
      <c r="K1161" s="199"/>
    </row>
    <row r="1162" spans="1:11">
      <c r="A1162" s="206"/>
      <c r="B1162" s="224" t="s">
        <v>1203</v>
      </c>
      <c r="C1162" s="224"/>
      <c r="D1162" s="224"/>
      <c r="E1162" s="224"/>
      <c r="F1162" s="224"/>
      <c r="G1162" s="224"/>
      <c r="H1162" s="199"/>
      <c r="I1162" s="199"/>
      <c r="J1162" s="206"/>
      <c r="K1162" s="199"/>
    </row>
    <row r="1163" spans="1:11">
      <c r="A1163" s="206"/>
      <c r="B1163" s="224" t="s">
        <v>1204</v>
      </c>
      <c r="C1163" s="224"/>
      <c r="D1163" s="224"/>
      <c r="E1163" s="224"/>
      <c r="F1163" s="224"/>
      <c r="G1163" s="224"/>
      <c r="H1163" s="199"/>
      <c r="I1163" s="199"/>
      <c r="J1163" s="206"/>
      <c r="K1163" s="199"/>
    </row>
    <row r="1164" spans="1:11">
      <c r="A1164" s="206"/>
      <c r="B1164" s="224" t="s">
        <v>1205</v>
      </c>
      <c r="C1164" s="224"/>
      <c r="D1164" s="224"/>
      <c r="E1164" s="224"/>
      <c r="F1164" s="224"/>
      <c r="G1164" s="224"/>
      <c r="H1164" s="199"/>
      <c r="I1164" s="199"/>
      <c r="J1164" s="206"/>
      <c r="K1164" s="199"/>
    </row>
    <row r="1165" spans="1:11">
      <c r="A1165" s="206"/>
      <c r="B1165" s="224" t="s">
        <v>1206</v>
      </c>
      <c r="C1165" s="224"/>
      <c r="D1165" s="224"/>
      <c r="E1165" s="224"/>
      <c r="F1165" s="224"/>
      <c r="G1165" s="224"/>
      <c r="H1165" s="199"/>
      <c r="I1165" s="199"/>
      <c r="J1165" s="206"/>
      <c r="K1165" s="199"/>
    </row>
    <row r="1166" spans="1:11">
      <c r="A1166" s="206"/>
      <c r="B1166" s="224" t="s">
        <v>1207</v>
      </c>
      <c r="C1166" s="224"/>
      <c r="D1166" s="224"/>
      <c r="E1166" s="224"/>
      <c r="F1166" s="224"/>
      <c r="G1166" s="224"/>
      <c r="H1166" s="199"/>
      <c r="I1166" s="199"/>
      <c r="J1166" s="206"/>
      <c r="K1166" s="199"/>
    </row>
    <row r="1167" spans="1:11">
      <c r="A1167" s="206"/>
      <c r="B1167" s="224" t="s">
        <v>1208</v>
      </c>
      <c r="C1167" s="224"/>
      <c r="D1167" s="224"/>
      <c r="E1167" s="224"/>
      <c r="F1167" s="224"/>
      <c r="G1167" s="224"/>
      <c r="H1167" s="199"/>
      <c r="I1167" s="199"/>
      <c r="J1167" s="206"/>
      <c r="K1167" s="199"/>
    </row>
    <row r="1168" spans="1:11">
      <c r="A1168" s="206"/>
      <c r="B1168" s="224" t="s">
        <v>1209</v>
      </c>
      <c r="C1168" s="224"/>
      <c r="D1168" s="224"/>
      <c r="E1168" s="224"/>
      <c r="F1168" s="224"/>
      <c r="G1168" s="224"/>
      <c r="H1168" s="199"/>
      <c r="I1168" s="199"/>
      <c r="J1168" s="206"/>
      <c r="K1168" s="199"/>
    </row>
    <row r="1169" spans="1:11">
      <c r="A1169" s="206"/>
      <c r="B1169" s="224" t="s">
        <v>1210</v>
      </c>
      <c r="C1169" s="224"/>
      <c r="D1169" s="224"/>
      <c r="E1169" s="224"/>
      <c r="F1169" s="224"/>
      <c r="G1169" s="224"/>
      <c r="H1169" s="199"/>
      <c r="I1169" s="199"/>
      <c r="J1169" s="206"/>
      <c r="K1169" s="199"/>
    </row>
    <row r="1170" spans="1:11">
      <c r="A1170" s="206"/>
      <c r="B1170" s="224" t="s">
        <v>1211</v>
      </c>
      <c r="C1170" s="224"/>
      <c r="D1170" s="224"/>
      <c r="E1170" s="224"/>
      <c r="F1170" s="224"/>
      <c r="G1170" s="224"/>
      <c r="H1170" s="199"/>
      <c r="I1170" s="199"/>
      <c r="J1170" s="206"/>
      <c r="K1170" s="199"/>
    </row>
    <row r="1171" spans="1:11">
      <c r="A1171" s="206"/>
      <c r="B1171" s="224" t="s">
        <v>1212</v>
      </c>
      <c r="C1171" s="224"/>
      <c r="D1171" s="224"/>
      <c r="E1171" s="224"/>
      <c r="F1171" s="224"/>
      <c r="G1171" s="224"/>
      <c r="H1171" s="199"/>
      <c r="I1171" s="199"/>
      <c r="J1171" s="206"/>
      <c r="K1171" s="199"/>
    </row>
    <row r="1172" spans="1:11">
      <c r="A1172" s="206"/>
      <c r="B1172" s="224" t="s">
        <v>1213</v>
      </c>
      <c r="C1172" s="224"/>
      <c r="D1172" s="224"/>
      <c r="E1172" s="224"/>
      <c r="F1172" s="224"/>
      <c r="G1172" s="224"/>
      <c r="H1172" s="199"/>
      <c r="I1172" s="199"/>
      <c r="J1172" s="206"/>
      <c r="K1172" s="199"/>
    </row>
    <row r="1173" spans="1:11">
      <c r="A1173" s="206"/>
      <c r="B1173" s="224" t="s">
        <v>1214</v>
      </c>
      <c r="C1173" s="224"/>
      <c r="D1173" s="224"/>
      <c r="E1173" s="224"/>
      <c r="F1173" s="224"/>
      <c r="G1173" s="224"/>
      <c r="H1173" s="199"/>
      <c r="I1173" s="199"/>
      <c r="J1173" s="206"/>
      <c r="K1173" s="199"/>
    </row>
    <row r="1174" spans="1:11">
      <c r="A1174" s="206"/>
      <c r="B1174" s="224" t="s">
        <v>1215</v>
      </c>
      <c r="C1174" s="224"/>
      <c r="D1174" s="224"/>
      <c r="E1174" s="224"/>
      <c r="F1174" s="224"/>
      <c r="G1174" s="224"/>
      <c r="H1174" s="199"/>
      <c r="I1174" s="199"/>
      <c r="J1174" s="206"/>
      <c r="K1174" s="199"/>
    </row>
    <row r="1175" spans="1:11">
      <c r="A1175" s="206"/>
      <c r="B1175" s="224" t="s">
        <v>1216</v>
      </c>
      <c r="C1175" s="224"/>
      <c r="D1175" s="224"/>
      <c r="E1175" s="224"/>
      <c r="F1175" s="224"/>
      <c r="G1175" s="224"/>
      <c r="H1175" s="199"/>
      <c r="I1175" s="199"/>
      <c r="J1175" s="206"/>
      <c r="K1175" s="199"/>
    </row>
    <row r="1176" spans="1:11">
      <c r="A1176" s="206"/>
      <c r="B1176" s="224" t="s">
        <v>1217</v>
      </c>
      <c r="C1176" s="224"/>
      <c r="D1176" s="224"/>
      <c r="E1176" s="224"/>
      <c r="F1176" s="224"/>
      <c r="G1176" s="224"/>
      <c r="H1176" s="199"/>
      <c r="I1176" s="199"/>
      <c r="J1176" s="206"/>
      <c r="K1176" s="199"/>
    </row>
    <row r="1177" spans="1:11">
      <c r="A1177" s="206"/>
      <c r="B1177" s="224" t="s">
        <v>1218</v>
      </c>
      <c r="C1177" s="224"/>
      <c r="D1177" s="224"/>
      <c r="E1177" s="224"/>
      <c r="F1177" s="224"/>
      <c r="G1177" s="224"/>
      <c r="H1177" s="199"/>
      <c r="I1177" s="199"/>
      <c r="J1177" s="206"/>
      <c r="K1177" s="199"/>
    </row>
    <row r="1178" spans="1:11">
      <c r="A1178" s="206"/>
      <c r="B1178" s="224" t="s">
        <v>1219</v>
      </c>
      <c r="C1178" s="224"/>
      <c r="D1178" s="224"/>
      <c r="E1178" s="224"/>
      <c r="F1178" s="224"/>
      <c r="G1178" s="224"/>
      <c r="H1178" s="199"/>
      <c r="I1178" s="199"/>
      <c r="J1178" s="206"/>
      <c r="K1178" s="199"/>
    </row>
    <row r="1179" spans="1:11">
      <c r="A1179" s="206"/>
      <c r="B1179" s="224" t="s">
        <v>1220</v>
      </c>
      <c r="C1179" s="224"/>
      <c r="D1179" s="224"/>
      <c r="E1179" s="224"/>
      <c r="F1179" s="224"/>
      <c r="G1179" s="224"/>
      <c r="H1179" s="199"/>
      <c r="I1179" s="199"/>
      <c r="J1179" s="206"/>
      <c r="K1179" s="199"/>
    </row>
    <row r="1180" spans="1:11">
      <c r="A1180" s="206"/>
      <c r="B1180" s="224" t="s">
        <v>1221</v>
      </c>
      <c r="C1180" s="224"/>
      <c r="D1180" s="224"/>
      <c r="E1180" s="224"/>
      <c r="F1180" s="224"/>
      <c r="G1180" s="224"/>
      <c r="H1180" s="199"/>
      <c r="I1180" s="199"/>
      <c r="J1180" s="206"/>
      <c r="K1180" s="199"/>
    </row>
    <row r="1181" spans="1:11">
      <c r="A1181" s="206"/>
      <c r="B1181" s="224" t="s">
        <v>1222</v>
      </c>
      <c r="C1181" s="224"/>
      <c r="D1181" s="224"/>
      <c r="E1181" s="224"/>
      <c r="F1181" s="224"/>
      <c r="G1181" s="224"/>
      <c r="H1181" s="199"/>
      <c r="I1181" s="199"/>
      <c r="J1181" s="206"/>
      <c r="K1181" s="199"/>
    </row>
    <row r="1182" spans="1:11">
      <c r="A1182" s="206"/>
      <c r="B1182" s="224" t="s">
        <v>1223</v>
      </c>
      <c r="C1182" s="224"/>
      <c r="D1182" s="224"/>
      <c r="E1182" s="224"/>
      <c r="F1182" s="224"/>
      <c r="G1182" s="224"/>
      <c r="H1182" s="199"/>
      <c r="I1182" s="199"/>
      <c r="J1182" s="206"/>
      <c r="K1182" s="199"/>
    </row>
    <row r="1183" spans="1:11">
      <c r="A1183" s="206"/>
      <c r="B1183" s="224" t="s">
        <v>1224</v>
      </c>
      <c r="C1183" s="224"/>
      <c r="D1183" s="224"/>
      <c r="E1183" s="224"/>
      <c r="F1183" s="224"/>
      <c r="G1183" s="224"/>
      <c r="H1183" s="199"/>
      <c r="I1183" s="199"/>
      <c r="J1183" s="206"/>
      <c r="K1183" s="199"/>
    </row>
    <row r="1184" spans="1:11">
      <c r="A1184" s="206"/>
      <c r="B1184" s="224" t="s">
        <v>1225</v>
      </c>
      <c r="C1184" s="224"/>
      <c r="D1184" s="224"/>
      <c r="E1184" s="224"/>
      <c r="F1184" s="224"/>
      <c r="G1184" s="224"/>
      <c r="H1184" s="199"/>
      <c r="I1184" s="199"/>
      <c r="J1184" s="206"/>
      <c r="K1184" s="199"/>
    </row>
    <row r="1185" spans="1:11">
      <c r="A1185" s="206"/>
      <c r="B1185" s="224" t="s">
        <v>1226</v>
      </c>
      <c r="C1185" s="224"/>
      <c r="D1185" s="224"/>
      <c r="E1185" s="224"/>
      <c r="F1185" s="224"/>
      <c r="G1185" s="224"/>
      <c r="H1185" s="199"/>
      <c r="I1185" s="199"/>
      <c r="J1185" s="206"/>
      <c r="K1185" s="199"/>
    </row>
    <row r="1186" spans="1:11">
      <c r="A1186" s="206"/>
      <c r="B1186" s="224" t="s">
        <v>1227</v>
      </c>
      <c r="C1186" s="224"/>
      <c r="D1186" s="224"/>
      <c r="E1186" s="224"/>
      <c r="F1186" s="224"/>
      <c r="G1186" s="224"/>
      <c r="H1186" s="199"/>
      <c r="I1186" s="199"/>
      <c r="J1186" s="206"/>
      <c r="K1186" s="199"/>
    </row>
    <row r="1187" spans="1:11">
      <c r="A1187" s="206"/>
      <c r="B1187" s="224" t="s">
        <v>1228</v>
      </c>
      <c r="C1187" s="224"/>
      <c r="D1187" s="224"/>
      <c r="E1187" s="224"/>
      <c r="F1187" s="224"/>
      <c r="G1187" s="224"/>
      <c r="H1187" s="199"/>
      <c r="I1187" s="199"/>
      <c r="J1187" s="206"/>
      <c r="K1187" s="199"/>
    </row>
    <row r="1188" spans="1:11">
      <c r="A1188" s="206"/>
      <c r="B1188" s="224" t="s">
        <v>1229</v>
      </c>
      <c r="C1188" s="224"/>
      <c r="D1188" s="224"/>
      <c r="E1188" s="224"/>
      <c r="F1188" s="224"/>
      <c r="G1188" s="224"/>
      <c r="H1188" s="199"/>
      <c r="I1188" s="199"/>
      <c r="J1188" s="206"/>
      <c r="K1188" s="199"/>
    </row>
    <row r="1189" spans="1:11">
      <c r="A1189" s="206"/>
      <c r="B1189" s="224" t="s">
        <v>1230</v>
      </c>
      <c r="C1189" s="224"/>
      <c r="D1189" s="224"/>
      <c r="E1189" s="224"/>
      <c r="F1189" s="224"/>
      <c r="G1189" s="224"/>
      <c r="H1189" s="199"/>
      <c r="I1189" s="199"/>
      <c r="J1189" s="206"/>
      <c r="K1189" s="199"/>
    </row>
    <row r="1190" spans="1:11">
      <c r="A1190" s="206"/>
      <c r="B1190" s="224" t="s">
        <v>1231</v>
      </c>
      <c r="C1190" s="224"/>
      <c r="D1190" s="224"/>
      <c r="E1190" s="224"/>
      <c r="F1190" s="224"/>
      <c r="G1190" s="224"/>
      <c r="H1190" s="199"/>
      <c r="I1190" s="199"/>
      <c r="J1190" s="206"/>
      <c r="K1190" s="199"/>
    </row>
    <row r="1191" spans="1:11" ht="13.5" thickBot="1">
      <c r="A1191" s="206"/>
      <c r="B1191" s="224" t="s">
        <v>1232</v>
      </c>
      <c r="C1191" s="224"/>
      <c r="D1191" s="224"/>
      <c r="E1191" s="224"/>
      <c r="F1191" s="224"/>
      <c r="G1191" s="224"/>
      <c r="H1191" s="199"/>
      <c r="I1191" s="199"/>
      <c r="J1191" s="206"/>
      <c r="K1191" s="199"/>
    </row>
    <row r="1192" spans="1:11" ht="13.5" thickBot="1">
      <c r="A1192" s="206"/>
      <c r="B1192" s="343" t="s">
        <v>1233</v>
      </c>
      <c r="C1192" s="343"/>
      <c r="D1192" s="343"/>
      <c r="E1192" s="345"/>
      <c r="F1192" s="199"/>
      <c r="G1192" s="199"/>
      <c r="H1192" s="199"/>
      <c r="I1192" s="199"/>
      <c r="J1192" s="206"/>
      <c r="K1192" s="199"/>
    </row>
    <row r="1193" spans="1:11">
      <c r="A1193" s="206"/>
      <c r="B1193" s="224" t="s">
        <v>1234</v>
      </c>
      <c r="C1193" s="224"/>
      <c r="D1193" s="224"/>
      <c r="E1193" s="224"/>
      <c r="F1193" s="224"/>
      <c r="G1193" s="224"/>
      <c r="H1193" s="238"/>
      <c r="I1193" s="199"/>
      <c r="J1193" s="206"/>
      <c r="K1193" s="199"/>
    </row>
    <row r="1194" spans="1:11">
      <c r="A1194" s="206"/>
      <c r="B1194" s="224" t="s">
        <v>1235</v>
      </c>
      <c r="C1194" s="224"/>
      <c r="D1194" s="224"/>
      <c r="E1194" s="224"/>
      <c r="F1194" s="224"/>
      <c r="G1194" s="224"/>
      <c r="H1194" s="238"/>
      <c r="I1194" s="199"/>
      <c r="J1194" s="206"/>
      <c r="K1194" s="199"/>
    </row>
    <row r="1195" spans="1:11">
      <c r="A1195" s="206"/>
      <c r="B1195" s="224" t="s">
        <v>1236</v>
      </c>
      <c r="C1195" s="224"/>
      <c r="D1195" s="224"/>
      <c r="E1195" s="224"/>
      <c r="F1195" s="224"/>
      <c r="G1195" s="224"/>
      <c r="H1195" s="238"/>
      <c r="I1195" s="199"/>
      <c r="J1195" s="206"/>
      <c r="K1195" s="199"/>
    </row>
    <row r="1196" spans="1:11">
      <c r="A1196" s="206"/>
      <c r="B1196" s="224" t="s">
        <v>1237</v>
      </c>
      <c r="C1196" s="224"/>
      <c r="D1196" s="224"/>
      <c r="E1196" s="224"/>
      <c r="F1196" s="224"/>
      <c r="G1196" s="224"/>
      <c r="H1196" s="238"/>
      <c r="I1196" s="199"/>
      <c r="J1196" s="206"/>
      <c r="K1196" s="199"/>
    </row>
    <row r="1197" spans="1:11">
      <c r="A1197" s="206"/>
      <c r="B1197" s="224" t="s">
        <v>1238</v>
      </c>
      <c r="C1197" s="224"/>
      <c r="D1197" s="224"/>
      <c r="E1197" s="224"/>
      <c r="F1197" s="224"/>
      <c r="G1197" s="224"/>
      <c r="H1197" s="238"/>
      <c r="I1197" s="199"/>
      <c r="J1197" s="206"/>
      <c r="K1197" s="199"/>
    </row>
    <row r="1198" spans="1:11">
      <c r="A1198" s="206"/>
      <c r="B1198" s="224" t="s">
        <v>1239</v>
      </c>
      <c r="C1198" s="224"/>
      <c r="D1198" s="224"/>
      <c r="E1198" s="224"/>
      <c r="F1198" s="224"/>
      <c r="G1198" s="224"/>
      <c r="H1198" s="238"/>
      <c r="I1198" s="199"/>
      <c r="J1198" s="206"/>
      <c r="K1198" s="199"/>
    </row>
    <row r="1199" spans="1:11">
      <c r="A1199" s="206"/>
      <c r="B1199" s="224" t="s">
        <v>1240</v>
      </c>
      <c r="C1199" s="224"/>
      <c r="D1199" s="224"/>
      <c r="E1199" s="224"/>
      <c r="F1199" s="224"/>
      <c r="G1199" s="224"/>
      <c r="H1199" s="238"/>
      <c r="I1199" s="199"/>
      <c r="J1199" s="206"/>
      <c r="K1199" s="199"/>
    </row>
    <row r="1200" spans="1:11">
      <c r="A1200" s="206"/>
      <c r="B1200" s="224" t="s">
        <v>1241</v>
      </c>
      <c r="C1200" s="224"/>
      <c r="D1200" s="224"/>
      <c r="E1200" s="224"/>
      <c r="F1200" s="224"/>
      <c r="G1200" s="224"/>
      <c r="H1200" s="238"/>
      <c r="I1200" s="199"/>
      <c r="J1200" s="206"/>
      <c r="K1200" s="199"/>
    </row>
    <row r="1201" spans="1:11">
      <c r="A1201" s="206"/>
      <c r="B1201" s="224" t="s">
        <v>1242</v>
      </c>
      <c r="C1201" s="224"/>
      <c r="D1201" s="224"/>
      <c r="E1201" s="224"/>
      <c r="F1201" s="224"/>
      <c r="G1201" s="224"/>
      <c r="H1201" s="238"/>
      <c r="I1201" s="199"/>
      <c r="J1201" s="206"/>
      <c r="K1201" s="199"/>
    </row>
    <row r="1202" spans="1:11">
      <c r="A1202" s="206"/>
      <c r="B1202" s="224" t="s">
        <v>1243</v>
      </c>
      <c r="C1202" s="224"/>
      <c r="D1202" s="224"/>
      <c r="E1202" s="224"/>
      <c r="F1202" s="224"/>
      <c r="G1202" s="224"/>
      <c r="H1202" s="238"/>
      <c r="I1202" s="199"/>
      <c r="J1202" s="206"/>
      <c r="K1202" s="199"/>
    </row>
    <row r="1203" spans="1:11">
      <c r="A1203" s="206"/>
      <c r="B1203" s="224" t="s">
        <v>1244</v>
      </c>
      <c r="C1203" s="224"/>
      <c r="D1203" s="224"/>
      <c r="E1203" s="224"/>
      <c r="F1203" s="224"/>
      <c r="G1203" s="224"/>
      <c r="H1203" s="238"/>
      <c r="I1203" s="199"/>
      <c r="J1203" s="206"/>
      <c r="K1203" s="199"/>
    </row>
    <row r="1204" spans="1:11">
      <c r="A1204" s="206"/>
      <c r="B1204" s="224" t="s">
        <v>1245</v>
      </c>
      <c r="C1204" s="224"/>
      <c r="D1204" s="224"/>
      <c r="E1204" s="224"/>
      <c r="F1204" s="224"/>
      <c r="G1204" s="224"/>
      <c r="H1204" s="238"/>
      <c r="I1204" s="199"/>
      <c r="J1204" s="206"/>
      <c r="K1204" s="199"/>
    </row>
    <row r="1205" spans="1:11">
      <c r="A1205" s="206"/>
      <c r="B1205" s="224" t="s">
        <v>1246</v>
      </c>
      <c r="C1205" s="224"/>
      <c r="D1205" s="224"/>
      <c r="E1205" s="224"/>
      <c r="F1205" s="224"/>
      <c r="G1205" s="224"/>
      <c r="H1205" s="238"/>
      <c r="I1205" s="199"/>
      <c r="J1205" s="206"/>
      <c r="K1205" s="199"/>
    </row>
    <row r="1206" spans="1:11">
      <c r="A1206" s="206"/>
      <c r="B1206" s="224" t="s">
        <v>1247</v>
      </c>
      <c r="C1206" s="224"/>
      <c r="D1206" s="224"/>
      <c r="E1206" s="224"/>
      <c r="F1206" s="224"/>
      <c r="G1206" s="224"/>
      <c r="H1206" s="238"/>
      <c r="I1206" s="199"/>
      <c r="J1206" s="206"/>
      <c r="K1206" s="199"/>
    </row>
    <row r="1207" spans="1:11">
      <c r="A1207" s="206"/>
      <c r="B1207" s="224" t="s">
        <v>1248</v>
      </c>
      <c r="C1207" s="224"/>
      <c r="D1207" s="224"/>
      <c r="E1207" s="224"/>
      <c r="F1207" s="224"/>
      <c r="G1207" s="224"/>
      <c r="H1207" s="238"/>
      <c r="I1207" s="199"/>
      <c r="J1207" s="206"/>
      <c r="K1207" s="199"/>
    </row>
    <row r="1208" spans="1:11">
      <c r="A1208" s="206"/>
      <c r="B1208" s="224" t="s">
        <v>1249</v>
      </c>
      <c r="C1208" s="224"/>
      <c r="D1208" s="224"/>
      <c r="E1208" s="224"/>
      <c r="F1208" s="224"/>
      <c r="G1208" s="224"/>
      <c r="H1208" s="238"/>
      <c r="I1208" s="199"/>
      <c r="J1208" s="206"/>
      <c r="K1208" s="199"/>
    </row>
    <row r="1209" spans="1:11">
      <c r="A1209" s="206"/>
      <c r="B1209" s="224" t="s">
        <v>1250</v>
      </c>
      <c r="C1209" s="224"/>
      <c r="D1209" s="224"/>
      <c r="E1209" s="224"/>
      <c r="F1209" s="224"/>
      <c r="G1209" s="224"/>
      <c r="H1209" s="238"/>
      <c r="I1209" s="199"/>
      <c r="J1209" s="206"/>
      <c r="K1209" s="199"/>
    </row>
    <row r="1210" spans="1:11">
      <c r="A1210" s="206"/>
      <c r="B1210" s="224" t="s">
        <v>1251</v>
      </c>
      <c r="C1210" s="224"/>
      <c r="D1210" s="224"/>
      <c r="E1210" s="224"/>
      <c r="F1210" s="224"/>
      <c r="G1210" s="224"/>
      <c r="H1210" s="238"/>
      <c r="I1210" s="199"/>
      <c r="J1210" s="206"/>
      <c r="K1210" s="199"/>
    </row>
    <row r="1211" spans="1:11">
      <c r="A1211" s="206"/>
      <c r="B1211" s="224" t="s">
        <v>1252</v>
      </c>
      <c r="C1211" s="224"/>
      <c r="D1211" s="224"/>
      <c r="E1211" s="224"/>
      <c r="F1211" s="224"/>
      <c r="G1211" s="224"/>
      <c r="H1211" s="238"/>
      <c r="I1211" s="199"/>
      <c r="J1211" s="206"/>
      <c r="K1211" s="199"/>
    </row>
    <row r="1212" spans="1:11" ht="13.5" thickBot="1">
      <c r="A1212" s="206"/>
      <c r="B1212" s="224" t="s">
        <v>1253</v>
      </c>
      <c r="C1212" s="224"/>
      <c r="D1212" s="224"/>
      <c r="E1212" s="224"/>
      <c r="F1212" s="224"/>
      <c r="G1212" s="224"/>
      <c r="H1212" s="238"/>
      <c r="I1212" s="199"/>
      <c r="J1212" s="206"/>
      <c r="K1212" s="199"/>
    </row>
    <row r="1213" spans="1:11" ht="13.5" thickBot="1">
      <c r="A1213" s="350"/>
      <c r="B1213" s="343" t="s">
        <v>1254</v>
      </c>
      <c r="C1213" s="343"/>
      <c r="D1213" s="343"/>
      <c r="E1213" s="345"/>
      <c r="F1213" s="199"/>
      <c r="G1213" s="199"/>
      <c r="H1213" s="199"/>
      <c r="I1213" s="199"/>
      <c r="J1213" s="206"/>
      <c r="K1213" s="199"/>
    </row>
    <row r="1214" spans="1:11">
      <c r="A1214" s="206"/>
      <c r="B1214" s="224" t="s">
        <v>1255</v>
      </c>
      <c r="C1214" s="224"/>
      <c r="D1214" s="224"/>
      <c r="E1214" s="224"/>
      <c r="F1214" s="224"/>
      <c r="G1214" s="224"/>
      <c r="H1214" s="238"/>
      <c r="I1214" s="199"/>
      <c r="J1214" s="206"/>
      <c r="K1214" s="199"/>
    </row>
    <row r="1215" spans="1:11">
      <c r="A1215" s="206"/>
      <c r="B1215" s="224" t="s">
        <v>1256</v>
      </c>
      <c r="C1215" s="224"/>
      <c r="D1215" s="224"/>
      <c r="E1215" s="224"/>
      <c r="F1215" s="224"/>
      <c r="G1215" s="224"/>
      <c r="H1215" s="238"/>
      <c r="I1215" s="199"/>
      <c r="J1215" s="206"/>
      <c r="K1215" s="199"/>
    </row>
    <row r="1216" spans="1:11">
      <c r="A1216" s="206"/>
      <c r="B1216" s="224" t="s">
        <v>1257</v>
      </c>
      <c r="C1216" s="224"/>
      <c r="D1216" s="224"/>
      <c r="E1216" s="224"/>
      <c r="F1216" s="224"/>
      <c r="G1216" s="224"/>
      <c r="H1216" s="238"/>
      <c r="I1216" s="199"/>
      <c r="J1216" s="206"/>
      <c r="K1216" s="199"/>
    </row>
    <row r="1217" spans="1:11">
      <c r="A1217" s="206"/>
      <c r="B1217" s="224" t="s">
        <v>1258</v>
      </c>
      <c r="C1217" s="224"/>
      <c r="D1217" s="224"/>
      <c r="E1217" s="224"/>
      <c r="F1217" s="224"/>
      <c r="G1217" s="224"/>
      <c r="H1217" s="238"/>
      <c r="I1217" s="199"/>
      <c r="J1217" s="206"/>
      <c r="K1217" s="199"/>
    </row>
    <row r="1218" spans="1:11">
      <c r="A1218" s="206"/>
      <c r="B1218" s="224" t="s">
        <v>1259</v>
      </c>
      <c r="C1218" s="224"/>
      <c r="D1218" s="224"/>
      <c r="E1218" s="224"/>
      <c r="F1218" s="224"/>
      <c r="G1218" s="224"/>
      <c r="H1218" s="238"/>
      <c r="I1218" s="199"/>
      <c r="J1218" s="206"/>
      <c r="K1218" s="199"/>
    </row>
    <row r="1219" spans="1:11">
      <c r="A1219" s="206"/>
      <c r="B1219" s="224" t="s">
        <v>1260</v>
      </c>
      <c r="C1219" s="224"/>
      <c r="D1219" s="224"/>
      <c r="E1219" s="224"/>
      <c r="F1219" s="224"/>
      <c r="G1219" s="224"/>
      <c r="H1219" s="238"/>
      <c r="I1219" s="199"/>
      <c r="J1219" s="206"/>
      <c r="K1219" s="199"/>
    </row>
    <row r="1220" spans="1:11">
      <c r="A1220" s="206"/>
      <c r="B1220" s="224" t="s">
        <v>1261</v>
      </c>
      <c r="C1220" s="224"/>
      <c r="D1220" s="224"/>
      <c r="E1220" s="224"/>
      <c r="F1220" s="224"/>
      <c r="G1220" s="224"/>
      <c r="H1220" s="238"/>
      <c r="I1220" s="199"/>
      <c r="J1220" s="206"/>
      <c r="K1220" s="199"/>
    </row>
    <row r="1221" spans="1:11">
      <c r="A1221" s="206"/>
      <c r="B1221" s="224" t="s">
        <v>1262</v>
      </c>
      <c r="C1221" s="224"/>
      <c r="D1221" s="224"/>
      <c r="E1221" s="224"/>
      <c r="F1221" s="224"/>
      <c r="G1221" s="224"/>
      <c r="H1221" s="238"/>
      <c r="I1221" s="199"/>
      <c r="J1221" s="206"/>
      <c r="K1221" s="199"/>
    </row>
    <row r="1222" spans="1:11">
      <c r="A1222" s="206"/>
      <c r="B1222" s="224" t="s">
        <v>1263</v>
      </c>
      <c r="C1222" s="224"/>
      <c r="D1222" s="224"/>
      <c r="E1222" s="224"/>
      <c r="F1222" s="224"/>
      <c r="G1222" s="224"/>
      <c r="H1222" s="238"/>
      <c r="I1222" s="199"/>
      <c r="J1222" s="206"/>
      <c r="K1222" s="199"/>
    </row>
    <row r="1223" spans="1:11">
      <c r="A1223" s="206"/>
      <c r="B1223" s="224" t="s">
        <v>1264</v>
      </c>
      <c r="C1223" s="224"/>
      <c r="D1223" s="224"/>
      <c r="E1223" s="224"/>
      <c r="F1223" s="224"/>
      <c r="G1223" s="224"/>
      <c r="H1223" s="238"/>
      <c r="I1223" s="199"/>
      <c r="J1223" s="206"/>
      <c r="K1223" s="199"/>
    </row>
    <row r="1224" spans="1:11">
      <c r="A1224" s="206"/>
      <c r="B1224" s="224" t="s">
        <v>1265</v>
      </c>
      <c r="C1224" s="224"/>
      <c r="D1224" s="224"/>
      <c r="E1224" s="224"/>
      <c r="F1224" s="224"/>
      <c r="G1224" s="224"/>
      <c r="H1224" s="238"/>
      <c r="I1224" s="199"/>
      <c r="J1224" s="206"/>
      <c r="K1224" s="199"/>
    </row>
    <row r="1225" spans="1:11">
      <c r="A1225" s="206"/>
      <c r="B1225" s="224" t="s">
        <v>1266</v>
      </c>
      <c r="C1225" s="224"/>
      <c r="D1225" s="224"/>
      <c r="E1225" s="224"/>
      <c r="F1225" s="224"/>
      <c r="G1225" s="224"/>
      <c r="H1225" s="238"/>
      <c r="I1225" s="199"/>
      <c r="J1225" s="206"/>
      <c r="K1225" s="199"/>
    </row>
    <row r="1226" spans="1:11">
      <c r="A1226" s="206"/>
      <c r="B1226" s="224" t="s">
        <v>1267</v>
      </c>
      <c r="C1226" s="224"/>
      <c r="D1226" s="224"/>
      <c r="E1226" s="224"/>
      <c r="F1226" s="224"/>
      <c r="G1226" s="224"/>
      <c r="H1226" s="238"/>
      <c r="I1226" s="199"/>
      <c r="J1226" s="206"/>
      <c r="K1226" s="199"/>
    </row>
    <row r="1227" spans="1:11">
      <c r="A1227" s="206"/>
      <c r="B1227" s="224" t="s">
        <v>1268</v>
      </c>
      <c r="C1227" s="224"/>
      <c r="D1227" s="224"/>
      <c r="E1227" s="224"/>
      <c r="F1227" s="224"/>
      <c r="G1227" s="224"/>
      <c r="H1227" s="238"/>
      <c r="I1227" s="199"/>
      <c r="J1227" s="206"/>
      <c r="K1227" s="199"/>
    </row>
    <row r="1228" spans="1:11">
      <c r="A1228" s="206"/>
      <c r="B1228" s="224" t="s">
        <v>1269</v>
      </c>
      <c r="C1228" s="224"/>
      <c r="D1228" s="224"/>
      <c r="E1228" s="224"/>
      <c r="F1228" s="224"/>
      <c r="G1228" s="224"/>
      <c r="H1228" s="238"/>
      <c r="I1228" s="199"/>
      <c r="J1228" s="206"/>
      <c r="K1228" s="199"/>
    </row>
    <row r="1229" spans="1:11">
      <c r="A1229" s="206"/>
      <c r="B1229" s="224" t="s">
        <v>1270</v>
      </c>
      <c r="C1229" s="224"/>
      <c r="D1229" s="224"/>
      <c r="E1229" s="224"/>
      <c r="F1229" s="224"/>
      <c r="G1229" s="224"/>
      <c r="H1229" s="238"/>
      <c r="I1229" s="199"/>
      <c r="J1229" s="206"/>
      <c r="K1229" s="199"/>
    </row>
    <row r="1230" spans="1:11">
      <c r="A1230" s="206"/>
      <c r="B1230" s="224" t="s">
        <v>1271</v>
      </c>
      <c r="C1230" s="224"/>
      <c r="D1230" s="224"/>
      <c r="E1230" s="224"/>
      <c r="F1230" s="224"/>
      <c r="G1230" s="224"/>
      <c r="H1230" s="238"/>
      <c r="I1230" s="199"/>
      <c r="J1230" s="206"/>
      <c r="K1230" s="199"/>
    </row>
    <row r="1231" spans="1:11">
      <c r="A1231" s="206"/>
      <c r="B1231" s="224" t="s">
        <v>1272</v>
      </c>
      <c r="C1231" s="224"/>
      <c r="D1231" s="224"/>
      <c r="E1231" s="224"/>
      <c r="F1231" s="224"/>
      <c r="G1231" s="224"/>
      <c r="H1231" s="238"/>
      <c r="I1231" s="199"/>
      <c r="J1231" s="206"/>
      <c r="K1231" s="199"/>
    </row>
    <row r="1232" spans="1:11" ht="13.5" thickBot="1">
      <c r="A1232" s="206"/>
      <c r="B1232" s="224" t="s">
        <v>1273</v>
      </c>
      <c r="C1232" s="224"/>
      <c r="D1232" s="224"/>
      <c r="E1232" s="224"/>
      <c r="F1232" s="224"/>
      <c r="G1232" s="224"/>
      <c r="H1232" s="238"/>
      <c r="I1232" s="199"/>
      <c r="J1232" s="206"/>
      <c r="K1232" s="199"/>
    </row>
    <row r="1233" spans="1:11" ht="13.5" thickBot="1">
      <c r="A1233" s="350"/>
      <c r="B1233" s="343" t="s">
        <v>1274</v>
      </c>
      <c r="C1233" s="343"/>
      <c r="D1233" s="343"/>
      <c r="E1233" s="343"/>
      <c r="F1233" s="345"/>
      <c r="G1233" s="239"/>
      <c r="H1233" s="199"/>
      <c r="I1233" s="199"/>
      <c r="J1233" s="206"/>
      <c r="K1233" s="199"/>
    </row>
    <row r="1234" spans="1:11">
      <c r="A1234" s="206"/>
      <c r="B1234" s="224" t="s">
        <v>1275</v>
      </c>
      <c r="C1234" s="224"/>
      <c r="D1234" s="224"/>
      <c r="E1234" s="224"/>
      <c r="F1234" s="224"/>
      <c r="G1234" s="224"/>
      <c r="H1234" s="199"/>
      <c r="I1234" s="199"/>
      <c r="J1234" s="206"/>
      <c r="K1234" s="199"/>
    </row>
    <row r="1235" spans="1:11">
      <c r="A1235" s="206"/>
      <c r="B1235" s="224" t="s">
        <v>1276</v>
      </c>
      <c r="C1235" s="224"/>
      <c r="D1235" s="224"/>
      <c r="E1235" s="224"/>
      <c r="F1235" s="224"/>
      <c r="G1235" s="224"/>
      <c r="H1235" s="199"/>
      <c r="I1235" s="199"/>
      <c r="J1235" s="206"/>
      <c r="K1235" s="199"/>
    </row>
    <row r="1236" spans="1:11">
      <c r="A1236" s="206"/>
      <c r="B1236" s="224" t="s">
        <v>1277</v>
      </c>
      <c r="C1236" s="224"/>
      <c r="D1236" s="224"/>
      <c r="E1236" s="224"/>
      <c r="F1236" s="224"/>
      <c r="G1236" s="224"/>
      <c r="H1236" s="199"/>
      <c r="I1236" s="199"/>
      <c r="J1236" s="206"/>
      <c r="K1236" s="199"/>
    </row>
    <row r="1237" spans="1:11">
      <c r="A1237" s="206"/>
      <c r="B1237" s="224" t="s">
        <v>1278</v>
      </c>
      <c r="C1237" s="224"/>
      <c r="D1237" s="224"/>
      <c r="E1237" s="224"/>
      <c r="F1237" s="224"/>
      <c r="G1237" s="224"/>
      <c r="H1237" s="199"/>
      <c r="I1237" s="199"/>
      <c r="J1237" s="206"/>
      <c r="K1237" s="199"/>
    </row>
    <row r="1238" spans="1:11">
      <c r="A1238" s="206"/>
      <c r="B1238" s="224" t="s">
        <v>1279</v>
      </c>
      <c r="C1238" s="224"/>
      <c r="D1238" s="224"/>
      <c r="E1238" s="224"/>
      <c r="F1238" s="224"/>
      <c r="G1238" s="224"/>
      <c r="H1238" s="199"/>
      <c r="I1238" s="199"/>
      <c r="J1238" s="206"/>
      <c r="K1238" s="199"/>
    </row>
    <row r="1239" spans="1:11" ht="13.5" thickBot="1">
      <c r="A1239" s="206"/>
      <c r="B1239" s="224" t="s">
        <v>1280</v>
      </c>
      <c r="C1239" s="224"/>
      <c r="D1239" s="224"/>
      <c r="E1239" s="224"/>
      <c r="F1239" s="224"/>
      <c r="G1239" s="224"/>
      <c r="H1239" s="199"/>
      <c r="I1239" s="199"/>
      <c r="J1239" s="206"/>
      <c r="K1239" s="199"/>
    </row>
    <row r="1240" spans="1:11" ht="13.5" thickBot="1">
      <c r="A1240" s="206"/>
      <c r="B1240" s="343" t="s">
        <v>1281</v>
      </c>
      <c r="C1240" s="343"/>
      <c r="D1240" s="343"/>
      <c r="E1240" s="343"/>
      <c r="F1240" s="345"/>
      <c r="G1240" s="199"/>
      <c r="H1240" s="199"/>
      <c r="I1240" s="199"/>
      <c r="J1240" s="206"/>
      <c r="K1240" s="199"/>
    </row>
    <row r="1241" spans="1:11">
      <c r="A1241" s="206"/>
      <c r="B1241" s="224" t="s">
        <v>1282</v>
      </c>
      <c r="C1241" s="224"/>
      <c r="D1241" s="224"/>
      <c r="E1241" s="224"/>
      <c r="F1241" s="224"/>
      <c r="G1241" s="224"/>
      <c r="H1241" s="199"/>
      <c r="I1241" s="199"/>
      <c r="J1241" s="206"/>
      <c r="K1241" s="199"/>
    </row>
    <row r="1242" spans="1:11">
      <c r="A1242" s="206"/>
      <c r="B1242" s="224" t="s">
        <v>1283</v>
      </c>
      <c r="C1242" s="224"/>
      <c r="D1242" s="224"/>
      <c r="E1242" s="224"/>
      <c r="F1242" s="224"/>
      <c r="G1242" s="224"/>
      <c r="H1242" s="199"/>
      <c r="I1242" s="199"/>
      <c r="J1242" s="206"/>
      <c r="K1242" s="199"/>
    </row>
    <row r="1243" spans="1:11">
      <c r="A1243" s="206"/>
      <c r="B1243" s="224" t="s">
        <v>1284</v>
      </c>
      <c r="C1243" s="224"/>
      <c r="D1243" s="224"/>
      <c r="E1243" s="224"/>
      <c r="F1243" s="224"/>
      <c r="G1243" s="224"/>
      <c r="H1243" s="199"/>
      <c r="I1243" s="199"/>
      <c r="J1243" s="206"/>
      <c r="K1243" s="199"/>
    </row>
    <row r="1244" spans="1:11">
      <c r="A1244" s="206"/>
      <c r="B1244" s="224" t="s">
        <v>1285</v>
      </c>
      <c r="C1244" s="224"/>
      <c r="D1244" s="224"/>
      <c r="E1244" s="224"/>
      <c r="F1244" s="224"/>
      <c r="G1244" s="224"/>
      <c r="H1244" s="199"/>
      <c r="I1244" s="199"/>
      <c r="J1244" s="206"/>
      <c r="K1244" s="199"/>
    </row>
    <row r="1245" spans="1:11">
      <c r="A1245" s="206"/>
      <c r="B1245" s="224" t="s">
        <v>1286</v>
      </c>
      <c r="C1245" s="224"/>
      <c r="D1245" s="224"/>
      <c r="E1245" s="224"/>
      <c r="F1245" s="224"/>
      <c r="G1245" s="224"/>
      <c r="H1245" s="199"/>
      <c r="I1245" s="199"/>
      <c r="J1245" s="206"/>
      <c r="K1245" s="199"/>
    </row>
    <row r="1246" spans="1:11">
      <c r="A1246" s="206"/>
      <c r="B1246" s="224" t="s">
        <v>1287</v>
      </c>
      <c r="C1246" s="224"/>
      <c r="D1246" s="224"/>
      <c r="E1246" s="224"/>
      <c r="F1246" s="224"/>
      <c r="G1246" s="224"/>
      <c r="H1246" s="199"/>
      <c r="I1246" s="199"/>
      <c r="J1246" s="206"/>
      <c r="K1246" s="199"/>
    </row>
    <row r="1247" spans="1:11">
      <c r="A1247" s="206"/>
      <c r="B1247" s="224" t="s">
        <v>1288</v>
      </c>
      <c r="C1247" s="224"/>
      <c r="D1247" s="224"/>
      <c r="E1247" s="224"/>
      <c r="F1247" s="224"/>
      <c r="G1247" s="224"/>
      <c r="H1247" s="199"/>
      <c r="I1247" s="199"/>
      <c r="J1247" s="206"/>
      <c r="K1247" s="199"/>
    </row>
    <row r="1248" spans="1:11">
      <c r="A1248" s="206"/>
      <c r="B1248" s="224" t="s">
        <v>1289</v>
      </c>
      <c r="C1248" s="224"/>
      <c r="D1248" s="224"/>
      <c r="E1248" s="224"/>
      <c r="F1248" s="224"/>
      <c r="G1248" s="224"/>
      <c r="H1248" s="199"/>
      <c r="I1248" s="199"/>
      <c r="J1248" s="206"/>
      <c r="K1248" s="199"/>
    </row>
    <row r="1249" spans="1:11">
      <c r="A1249" s="206"/>
      <c r="B1249" s="224" t="s">
        <v>1290</v>
      </c>
      <c r="C1249" s="224"/>
      <c r="D1249" s="224"/>
      <c r="E1249" s="224"/>
      <c r="F1249" s="224"/>
      <c r="G1249" s="224"/>
      <c r="H1249" s="199"/>
      <c r="I1249" s="199"/>
      <c r="J1249" s="206"/>
      <c r="K1249" s="199"/>
    </row>
    <row r="1250" spans="1:11">
      <c r="A1250" s="206"/>
      <c r="B1250" s="224" t="s">
        <v>1291</v>
      </c>
      <c r="C1250" s="224"/>
      <c r="D1250" s="224"/>
      <c r="E1250" s="224"/>
      <c r="F1250" s="224"/>
      <c r="G1250" s="224"/>
      <c r="H1250" s="199"/>
      <c r="I1250" s="199"/>
      <c r="J1250" s="206"/>
      <c r="K1250" s="199"/>
    </row>
    <row r="1251" spans="1:11">
      <c r="A1251" s="206"/>
      <c r="B1251" s="224" t="s">
        <v>1292</v>
      </c>
      <c r="C1251" s="224"/>
      <c r="D1251" s="224"/>
      <c r="E1251" s="224"/>
      <c r="F1251" s="224"/>
      <c r="G1251" s="224"/>
      <c r="H1251" s="199"/>
      <c r="I1251" s="199"/>
      <c r="J1251" s="206"/>
      <c r="K1251" s="199"/>
    </row>
    <row r="1252" spans="1:11">
      <c r="A1252" s="206"/>
      <c r="B1252" s="224" t="s">
        <v>1293</v>
      </c>
      <c r="C1252" s="224"/>
      <c r="D1252" s="224"/>
      <c r="E1252" s="224"/>
      <c r="F1252" s="224"/>
      <c r="G1252" s="224"/>
      <c r="H1252" s="199"/>
      <c r="I1252" s="199"/>
      <c r="J1252" s="206"/>
      <c r="K1252" s="199"/>
    </row>
    <row r="1253" spans="1:11">
      <c r="A1253" s="206"/>
      <c r="B1253" s="224" t="s">
        <v>1294</v>
      </c>
      <c r="C1253" s="224"/>
      <c r="D1253" s="224"/>
      <c r="E1253" s="224"/>
      <c r="F1253" s="224"/>
      <c r="G1253" s="224"/>
      <c r="H1253" s="199"/>
      <c r="I1253" s="199"/>
      <c r="J1253" s="206"/>
      <c r="K1253" s="199"/>
    </row>
    <row r="1254" spans="1:11">
      <c r="A1254" s="206"/>
      <c r="B1254" s="224" t="s">
        <v>1295</v>
      </c>
      <c r="C1254" s="224"/>
      <c r="D1254" s="224"/>
      <c r="E1254" s="224"/>
      <c r="F1254" s="224"/>
      <c r="G1254" s="224"/>
      <c r="H1254" s="199"/>
      <c r="I1254" s="199"/>
      <c r="J1254" s="206"/>
      <c r="K1254" s="199"/>
    </row>
    <row r="1255" spans="1:11">
      <c r="A1255" s="206"/>
      <c r="B1255" s="224" t="s">
        <v>1296</v>
      </c>
      <c r="C1255" s="224"/>
      <c r="D1255" s="224"/>
      <c r="E1255" s="224"/>
      <c r="F1255" s="224"/>
      <c r="G1255" s="224"/>
      <c r="H1255" s="199"/>
      <c r="I1255" s="199"/>
      <c r="J1255" s="206"/>
      <c r="K1255" s="199"/>
    </row>
    <row r="1256" spans="1:11">
      <c r="A1256" s="206"/>
      <c r="B1256" s="224" t="s">
        <v>1297</v>
      </c>
      <c r="C1256" s="224"/>
      <c r="D1256" s="224"/>
      <c r="E1256" s="224"/>
      <c r="F1256" s="224"/>
      <c r="G1256" s="224"/>
      <c r="H1256" s="199"/>
      <c r="I1256" s="199"/>
      <c r="J1256" s="206"/>
      <c r="K1256" s="199"/>
    </row>
    <row r="1257" spans="1:11">
      <c r="A1257" s="206"/>
      <c r="B1257" s="224" t="s">
        <v>1298</v>
      </c>
      <c r="C1257" s="224"/>
      <c r="D1257" s="224"/>
      <c r="E1257" s="224"/>
      <c r="F1257" s="224"/>
      <c r="G1257" s="224"/>
      <c r="H1257" s="199"/>
      <c r="I1257" s="199"/>
      <c r="J1257" s="206"/>
      <c r="K1257" s="199"/>
    </row>
    <row r="1258" spans="1:11">
      <c r="A1258" s="206"/>
      <c r="B1258" s="224" t="s">
        <v>1299</v>
      </c>
      <c r="C1258" s="224"/>
      <c r="D1258" s="224"/>
      <c r="E1258" s="224"/>
      <c r="F1258" s="224"/>
      <c r="G1258" s="224"/>
      <c r="H1258" s="199"/>
      <c r="I1258" s="199"/>
      <c r="J1258" s="206"/>
      <c r="K1258" s="199"/>
    </row>
    <row r="1259" spans="1:11">
      <c r="A1259" s="206"/>
      <c r="B1259" s="224" t="s">
        <v>1300</v>
      </c>
      <c r="C1259" s="224"/>
      <c r="D1259" s="224"/>
      <c r="E1259" s="224"/>
      <c r="F1259" s="224"/>
      <c r="G1259" s="224"/>
      <c r="H1259" s="199"/>
      <c r="I1259" s="199"/>
      <c r="J1259" s="206"/>
      <c r="K1259" s="199"/>
    </row>
    <row r="1260" spans="1:11">
      <c r="A1260" s="206"/>
      <c r="B1260" s="224" t="s">
        <v>1301</v>
      </c>
      <c r="C1260" s="224"/>
      <c r="D1260" s="224"/>
      <c r="E1260" s="224"/>
      <c r="F1260" s="224"/>
      <c r="G1260" s="224"/>
      <c r="H1260" s="199"/>
      <c r="I1260" s="199"/>
      <c r="J1260" s="206"/>
      <c r="K1260" s="199"/>
    </row>
    <row r="1261" spans="1:11">
      <c r="A1261" s="206"/>
      <c r="B1261" s="224" t="s">
        <v>1302</v>
      </c>
      <c r="C1261" s="224"/>
      <c r="D1261" s="224"/>
      <c r="E1261" s="224"/>
      <c r="F1261" s="224"/>
      <c r="G1261" s="224"/>
      <c r="H1261" s="199"/>
      <c r="I1261" s="199"/>
      <c r="J1261" s="206"/>
      <c r="K1261" s="199"/>
    </row>
    <row r="1262" spans="1:11">
      <c r="A1262" s="206"/>
      <c r="B1262" s="224" t="s">
        <v>1303</v>
      </c>
      <c r="C1262" s="224"/>
      <c r="D1262" s="224"/>
      <c r="E1262" s="224"/>
      <c r="F1262" s="224"/>
      <c r="G1262" s="224"/>
      <c r="H1262" s="199"/>
      <c r="I1262" s="199"/>
      <c r="J1262" s="206"/>
      <c r="K1262" s="199"/>
    </row>
    <row r="1263" spans="1:11">
      <c r="A1263" s="206"/>
      <c r="B1263" s="224" t="s">
        <v>1304</v>
      </c>
      <c r="C1263" s="224"/>
      <c r="D1263" s="224"/>
      <c r="E1263" s="224"/>
      <c r="F1263" s="224"/>
      <c r="G1263" s="224"/>
      <c r="H1263" s="199"/>
      <c r="I1263" s="199"/>
      <c r="J1263" s="206"/>
      <c r="K1263" s="199"/>
    </row>
    <row r="1264" spans="1:11">
      <c r="A1264" s="206"/>
      <c r="B1264" s="224" t="s">
        <v>1305</v>
      </c>
      <c r="C1264" s="224"/>
      <c r="D1264" s="224"/>
      <c r="E1264" s="224"/>
      <c r="F1264" s="224"/>
      <c r="G1264" s="224"/>
      <c r="H1264" s="199"/>
      <c r="I1264" s="199"/>
      <c r="J1264" s="206"/>
      <c r="K1264" s="199"/>
    </row>
    <row r="1265" spans="1:11">
      <c r="A1265" s="206"/>
      <c r="B1265" s="224" t="s">
        <v>1306</v>
      </c>
      <c r="C1265" s="224"/>
      <c r="D1265" s="224"/>
      <c r="E1265" s="224"/>
      <c r="F1265" s="224"/>
      <c r="G1265" s="224"/>
      <c r="H1265" s="199"/>
      <c r="I1265" s="199"/>
      <c r="J1265" s="206"/>
      <c r="K1265" s="199"/>
    </row>
    <row r="1266" spans="1:11">
      <c r="A1266" s="206"/>
      <c r="B1266" s="224" t="s">
        <v>1307</v>
      </c>
      <c r="C1266" s="224"/>
      <c r="D1266" s="224"/>
      <c r="E1266" s="224"/>
      <c r="F1266" s="224"/>
      <c r="G1266" s="224"/>
      <c r="H1266" s="199"/>
      <c r="I1266" s="199"/>
      <c r="J1266" s="206"/>
      <c r="K1266" s="199"/>
    </row>
    <row r="1267" spans="1:11">
      <c r="A1267" s="206"/>
      <c r="B1267" s="224" t="s">
        <v>1308</v>
      </c>
      <c r="C1267" s="224"/>
      <c r="D1267" s="224"/>
      <c r="E1267" s="224"/>
      <c r="F1267" s="224"/>
      <c r="G1267" s="224"/>
      <c r="H1267" s="199"/>
      <c r="I1267" s="199"/>
      <c r="J1267" s="206"/>
      <c r="K1267" s="199"/>
    </row>
    <row r="1268" spans="1:11">
      <c r="A1268" s="206"/>
      <c r="B1268" s="224" t="s">
        <v>1309</v>
      </c>
      <c r="C1268" s="224"/>
      <c r="D1268" s="224"/>
      <c r="E1268" s="224"/>
      <c r="F1268" s="224"/>
      <c r="G1268" s="224"/>
      <c r="H1268" s="199"/>
      <c r="I1268" s="199"/>
      <c r="J1268" s="206"/>
      <c r="K1268" s="199"/>
    </row>
    <row r="1269" spans="1:11">
      <c r="A1269" s="206"/>
      <c r="B1269" s="224" t="s">
        <v>1310</v>
      </c>
      <c r="C1269" s="224"/>
      <c r="D1269" s="224"/>
      <c r="E1269" s="224"/>
      <c r="F1269" s="224"/>
      <c r="G1269" s="224"/>
      <c r="H1269" s="199"/>
      <c r="I1269" s="199"/>
      <c r="J1269" s="206"/>
      <c r="K1269" s="199"/>
    </row>
    <row r="1270" spans="1:11">
      <c r="A1270" s="206"/>
      <c r="B1270" s="224" t="s">
        <v>1311</v>
      </c>
      <c r="C1270" s="224"/>
      <c r="D1270" s="224"/>
      <c r="E1270" s="224"/>
      <c r="F1270" s="224"/>
      <c r="G1270" s="224"/>
      <c r="H1270" s="199"/>
      <c r="I1270" s="199"/>
      <c r="J1270" s="206"/>
      <c r="K1270" s="199"/>
    </row>
    <row r="1271" spans="1:11">
      <c r="A1271" s="206"/>
      <c r="B1271" s="224" t="s">
        <v>1312</v>
      </c>
      <c r="C1271" s="224"/>
      <c r="D1271" s="224"/>
      <c r="E1271" s="224"/>
      <c r="F1271" s="224"/>
      <c r="G1271" s="224"/>
      <c r="H1271" s="199"/>
      <c r="I1271" s="199"/>
      <c r="J1271" s="206"/>
      <c r="K1271" s="199"/>
    </row>
    <row r="1272" spans="1:11">
      <c r="A1272" s="206"/>
      <c r="B1272" s="224" t="s">
        <v>1313</v>
      </c>
      <c r="C1272" s="224"/>
      <c r="D1272" s="224"/>
      <c r="E1272" s="224"/>
      <c r="F1272" s="224"/>
      <c r="G1272" s="224"/>
      <c r="H1272" s="199"/>
      <c r="I1272" s="199"/>
      <c r="J1272" s="206"/>
      <c r="K1272" s="199"/>
    </row>
    <row r="1273" spans="1:11">
      <c r="A1273" s="206"/>
      <c r="B1273" s="224" t="s">
        <v>1314</v>
      </c>
      <c r="C1273" s="224"/>
      <c r="D1273" s="224"/>
      <c r="E1273" s="224"/>
      <c r="F1273" s="224"/>
      <c r="G1273" s="224"/>
      <c r="H1273" s="199"/>
      <c r="I1273" s="199"/>
      <c r="J1273" s="206"/>
      <c r="K1273" s="199"/>
    </row>
    <row r="1274" spans="1:11">
      <c r="A1274" s="206"/>
      <c r="B1274" s="224" t="s">
        <v>1315</v>
      </c>
      <c r="C1274" s="224"/>
      <c r="D1274" s="224"/>
      <c r="E1274" s="224"/>
      <c r="F1274" s="224"/>
      <c r="G1274" s="224"/>
      <c r="H1274" s="199"/>
      <c r="I1274" s="199"/>
      <c r="J1274" s="206"/>
      <c r="K1274" s="199"/>
    </row>
    <row r="1275" spans="1:11">
      <c r="A1275" s="206"/>
      <c r="B1275" s="224" t="s">
        <v>1316</v>
      </c>
      <c r="C1275" s="224"/>
      <c r="D1275" s="224"/>
      <c r="E1275" s="224"/>
      <c r="F1275" s="224"/>
      <c r="G1275" s="224"/>
      <c r="H1275" s="199"/>
      <c r="I1275" s="199"/>
      <c r="J1275" s="206"/>
      <c r="K1275" s="199"/>
    </row>
    <row r="1276" spans="1:11">
      <c r="A1276" s="206"/>
      <c r="B1276" s="224" t="s">
        <v>1317</v>
      </c>
      <c r="C1276" s="224"/>
      <c r="D1276" s="224"/>
      <c r="E1276" s="224"/>
      <c r="F1276" s="224"/>
      <c r="G1276" s="224"/>
      <c r="H1276" s="199"/>
      <c r="I1276" s="199"/>
      <c r="J1276" s="206"/>
      <c r="K1276" s="199"/>
    </row>
    <row r="1277" spans="1:11">
      <c r="A1277" s="206"/>
      <c r="B1277" s="224" t="s">
        <v>1318</v>
      </c>
      <c r="C1277" s="224"/>
      <c r="D1277" s="224"/>
      <c r="E1277" s="224"/>
      <c r="F1277" s="224"/>
      <c r="G1277" s="224"/>
      <c r="H1277" s="199"/>
      <c r="I1277" s="199"/>
      <c r="J1277" s="206"/>
      <c r="K1277" s="199"/>
    </row>
    <row r="1278" spans="1:11">
      <c r="A1278" s="206"/>
      <c r="B1278" s="224" t="s">
        <v>1319</v>
      </c>
      <c r="C1278" s="224"/>
      <c r="D1278" s="224"/>
      <c r="E1278" s="224"/>
      <c r="F1278" s="224"/>
      <c r="G1278" s="224"/>
      <c r="H1278" s="199"/>
      <c r="I1278" s="199"/>
      <c r="J1278" s="206"/>
      <c r="K1278" s="199"/>
    </row>
    <row r="1279" spans="1:11" ht="13.5" thickBot="1">
      <c r="A1279" s="206"/>
      <c r="B1279" s="224" t="s">
        <v>1320</v>
      </c>
      <c r="C1279" s="224"/>
      <c r="D1279" s="224"/>
      <c r="E1279" s="224"/>
      <c r="F1279" s="224"/>
      <c r="G1279" s="224"/>
      <c r="H1279" s="199"/>
      <c r="I1279" s="199"/>
      <c r="J1279" s="206"/>
      <c r="K1279" s="199"/>
    </row>
    <row r="1280" spans="1:11" ht="13.5" thickBot="1">
      <c r="A1280" s="350"/>
      <c r="B1280" s="343" t="s">
        <v>1321</v>
      </c>
      <c r="C1280" s="343"/>
      <c r="D1280" s="343"/>
      <c r="E1280" s="345"/>
      <c r="F1280" s="199"/>
      <c r="G1280" s="199"/>
      <c r="H1280" s="199"/>
      <c r="I1280" s="199"/>
      <c r="J1280" s="206"/>
      <c r="K1280" s="199"/>
    </row>
    <row r="1281" spans="1:11">
      <c r="A1281" s="206"/>
      <c r="B1281" s="224" t="s">
        <v>1322</v>
      </c>
      <c r="C1281" s="224"/>
      <c r="D1281" s="224"/>
      <c r="E1281" s="224"/>
      <c r="F1281" s="224"/>
      <c r="G1281" s="224"/>
      <c r="H1281" s="199"/>
      <c r="I1281" s="199"/>
      <c r="J1281" s="206"/>
      <c r="K1281" s="199"/>
    </row>
    <row r="1282" spans="1:11">
      <c r="A1282" s="206"/>
      <c r="B1282" s="224" t="s">
        <v>1323</v>
      </c>
      <c r="C1282" s="224"/>
      <c r="D1282" s="224"/>
      <c r="E1282" s="224"/>
      <c r="F1282" s="224"/>
      <c r="G1282" s="224"/>
      <c r="H1282" s="199"/>
      <c r="I1282" s="199"/>
      <c r="J1282" s="206"/>
      <c r="K1282" s="199"/>
    </row>
    <row r="1283" spans="1:11">
      <c r="A1283" s="206"/>
      <c r="B1283" s="224" t="s">
        <v>1324</v>
      </c>
      <c r="C1283" s="224"/>
      <c r="D1283" s="224"/>
      <c r="E1283" s="224"/>
      <c r="F1283" s="224"/>
      <c r="G1283" s="224"/>
      <c r="H1283" s="199"/>
      <c r="I1283" s="199"/>
      <c r="J1283" s="206"/>
      <c r="K1283" s="199"/>
    </row>
    <row r="1284" spans="1:11">
      <c r="A1284" s="206"/>
      <c r="B1284" s="224" t="s">
        <v>1325</v>
      </c>
      <c r="C1284" s="224"/>
      <c r="D1284" s="224"/>
      <c r="E1284" s="224"/>
      <c r="F1284" s="224"/>
      <c r="G1284" s="224"/>
      <c r="H1284" s="199"/>
      <c r="I1284" s="199"/>
      <c r="J1284" s="206"/>
      <c r="K1284" s="199"/>
    </row>
    <row r="1285" spans="1:11">
      <c r="A1285" s="206"/>
      <c r="B1285" s="224" t="s">
        <v>1326</v>
      </c>
      <c r="C1285" s="224"/>
      <c r="D1285" s="224"/>
      <c r="E1285" s="224"/>
      <c r="F1285" s="224"/>
      <c r="G1285" s="224"/>
      <c r="H1285" s="199"/>
      <c r="I1285" s="199"/>
      <c r="J1285" s="206"/>
      <c r="K1285" s="199"/>
    </row>
    <row r="1286" spans="1:11">
      <c r="A1286" s="206"/>
      <c r="B1286" s="224" t="s">
        <v>1327</v>
      </c>
      <c r="C1286" s="224"/>
      <c r="D1286" s="224"/>
      <c r="E1286" s="224"/>
      <c r="F1286" s="224"/>
      <c r="G1286" s="224"/>
      <c r="H1286" s="199"/>
      <c r="I1286" s="199"/>
      <c r="J1286" s="206"/>
      <c r="K1286" s="199"/>
    </row>
    <row r="1287" spans="1:11">
      <c r="A1287" s="206"/>
      <c r="B1287" s="224" t="s">
        <v>1328</v>
      </c>
      <c r="C1287" s="224"/>
      <c r="D1287" s="224"/>
      <c r="E1287" s="224"/>
      <c r="F1287" s="224"/>
      <c r="G1287" s="224"/>
      <c r="H1287" s="199"/>
      <c r="I1287" s="199"/>
      <c r="J1287" s="206"/>
      <c r="K1287" s="199"/>
    </row>
    <row r="1288" spans="1:11">
      <c r="A1288" s="206"/>
      <c r="B1288" s="224" t="s">
        <v>1329</v>
      </c>
      <c r="C1288" s="224"/>
      <c r="D1288" s="224"/>
      <c r="E1288" s="224"/>
      <c r="F1288" s="224"/>
      <c r="G1288" s="224"/>
      <c r="H1288" s="199"/>
      <c r="I1288" s="199"/>
      <c r="J1288" s="206"/>
      <c r="K1288" s="199"/>
    </row>
    <row r="1289" spans="1:11">
      <c r="A1289" s="206"/>
      <c r="B1289" s="224" t="s">
        <v>1330</v>
      </c>
      <c r="C1289" s="224"/>
      <c r="D1289" s="224"/>
      <c r="E1289" s="224"/>
      <c r="F1289" s="224"/>
      <c r="G1289" s="224"/>
      <c r="H1289" s="199"/>
      <c r="I1289" s="199"/>
      <c r="J1289" s="206"/>
      <c r="K1289" s="199"/>
    </row>
    <row r="1290" spans="1:11">
      <c r="A1290" s="206"/>
      <c r="B1290" s="224" t="s">
        <v>1331</v>
      </c>
      <c r="C1290" s="224"/>
      <c r="D1290" s="224"/>
      <c r="E1290" s="224"/>
      <c r="F1290" s="224"/>
      <c r="G1290" s="224"/>
      <c r="H1290" s="239"/>
      <c r="I1290" s="199"/>
      <c r="J1290" s="206"/>
      <c r="K1290" s="199"/>
    </row>
    <row r="1291" spans="1:11" ht="13.5" thickBot="1">
      <c r="A1291" s="206"/>
      <c r="B1291" s="224" t="s">
        <v>1332</v>
      </c>
      <c r="C1291" s="224"/>
      <c r="D1291" s="224"/>
      <c r="E1291" s="224"/>
      <c r="F1291" s="224"/>
      <c r="G1291" s="224"/>
      <c r="H1291" s="239"/>
      <c r="I1291" s="199"/>
      <c r="J1291" s="206"/>
      <c r="K1291" s="199"/>
    </row>
    <row r="1292" spans="1:11" ht="13.5" thickBot="1">
      <c r="A1292" s="206"/>
      <c r="B1292" s="343" t="s">
        <v>1333</v>
      </c>
      <c r="C1292" s="343"/>
      <c r="D1292" s="343"/>
      <c r="E1292" s="343"/>
      <c r="F1292" s="345"/>
      <c r="G1292" s="239"/>
      <c r="H1292" s="239"/>
      <c r="I1292" s="199"/>
      <c r="J1292" s="206"/>
      <c r="K1292" s="199"/>
    </row>
    <row r="1293" spans="1:11">
      <c r="A1293" s="206"/>
      <c r="B1293" s="224" t="s">
        <v>1334</v>
      </c>
      <c r="C1293" s="224"/>
      <c r="D1293" s="224"/>
      <c r="E1293" s="224"/>
      <c r="F1293" s="224"/>
      <c r="G1293" s="224"/>
      <c r="H1293" s="239"/>
      <c r="I1293" s="199"/>
      <c r="J1293" s="206"/>
      <c r="K1293" s="199"/>
    </row>
    <row r="1294" spans="1:11">
      <c r="A1294" s="206"/>
      <c r="B1294" s="224" t="s">
        <v>1335</v>
      </c>
      <c r="C1294" s="224"/>
      <c r="D1294" s="224"/>
      <c r="E1294" s="224"/>
      <c r="F1294" s="224"/>
      <c r="G1294" s="224"/>
      <c r="H1294" s="239"/>
      <c r="I1294" s="199"/>
      <c r="J1294" s="206"/>
      <c r="K1294" s="199"/>
    </row>
    <row r="1295" spans="1:11">
      <c r="A1295" s="206"/>
      <c r="B1295" s="224" t="s">
        <v>1336</v>
      </c>
      <c r="C1295" s="224"/>
      <c r="D1295" s="224"/>
      <c r="E1295" s="224"/>
      <c r="F1295" s="224"/>
      <c r="G1295" s="224"/>
      <c r="H1295" s="239"/>
      <c r="I1295" s="199"/>
      <c r="J1295" s="206"/>
      <c r="K1295" s="199"/>
    </row>
    <row r="1296" spans="1:11">
      <c r="A1296" s="206"/>
      <c r="B1296" s="224" t="s">
        <v>1337</v>
      </c>
      <c r="C1296" s="224"/>
      <c r="D1296" s="224"/>
      <c r="E1296" s="224"/>
      <c r="F1296" s="224"/>
      <c r="G1296" s="224"/>
      <c r="H1296" s="239"/>
      <c r="I1296" s="199"/>
      <c r="J1296" s="206"/>
      <c r="K1296" s="199"/>
    </row>
    <row r="1297" spans="1:11">
      <c r="A1297" s="206"/>
      <c r="B1297" s="224" t="s">
        <v>1338</v>
      </c>
      <c r="C1297" s="224"/>
      <c r="D1297" s="224"/>
      <c r="E1297" s="224"/>
      <c r="F1297" s="224"/>
      <c r="G1297" s="224"/>
      <c r="H1297" s="239"/>
      <c r="I1297" s="199"/>
      <c r="J1297" s="206"/>
      <c r="K1297" s="199"/>
    </row>
    <row r="1298" spans="1:11">
      <c r="A1298" s="206"/>
      <c r="B1298" s="224" t="s">
        <v>1339</v>
      </c>
      <c r="C1298" s="224"/>
      <c r="D1298" s="224"/>
      <c r="E1298" s="224"/>
      <c r="F1298" s="224"/>
      <c r="G1298" s="224"/>
      <c r="H1298" s="239"/>
      <c r="I1298" s="199"/>
      <c r="J1298" s="206"/>
      <c r="K1298" s="199"/>
    </row>
    <row r="1299" spans="1:11">
      <c r="A1299" s="206"/>
      <c r="B1299" s="224" t="s">
        <v>1340</v>
      </c>
      <c r="C1299" s="224"/>
      <c r="D1299" s="224"/>
      <c r="E1299" s="224"/>
      <c r="F1299" s="224"/>
      <c r="G1299" s="224"/>
      <c r="H1299" s="239"/>
      <c r="I1299" s="199"/>
      <c r="J1299" s="206"/>
      <c r="K1299" s="199"/>
    </row>
    <row r="1300" spans="1:11">
      <c r="A1300" s="206"/>
      <c r="B1300" s="224" t="s">
        <v>1341</v>
      </c>
      <c r="C1300" s="224"/>
      <c r="D1300" s="224"/>
      <c r="E1300" s="224"/>
      <c r="F1300" s="224"/>
      <c r="G1300" s="224"/>
      <c r="H1300" s="239"/>
      <c r="I1300" s="199"/>
      <c r="J1300" s="206"/>
      <c r="K1300" s="199"/>
    </row>
    <row r="1301" spans="1:11">
      <c r="A1301" s="206"/>
      <c r="B1301" s="224" t="s">
        <v>1342</v>
      </c>
      <c r="C1301" s="224"/>
      <c r="D1301" s="224"/>
      <c r="E1301" s="224"/>
      <c r="F1301" s="224"/>
      <c r="G1301" s="224"/>
      <c r="H1301" s="239"/>
      <c r="I1301" s="199"/>
      <c r="J1301" s="206"/>
      <c r="K1301" s="199"/>
    </row>
    <row r="1302" spans="1:11">
      <c r="A1302" s="206"/>
      <c r="B1302" s="224" t="s">
        <v>1343</v>
      </c>
      <c r="C1302" s="224"/>
      <c r="D1302" s="224"/>
      <c r="E1302" s="224"/>
      <c r="F1302" s="224"/>
      <c r="G1302" s="224"/>
      <c r="H1302" s="239"/>
      <c r="I1302" s="199"/>
      <c r="J1302" s="206"/>
      <c r="K1302" s="199"/>
    </row>
    <row r="1303" spans="1:11">
      <c r="A1303" s="206"/>
      <c r="B1303" s="224" t="s">
        <v>1344</v>
      </c>
      <c r="C1303" s="224"/>
      <c r="D1303" s="224"/>
      <c r="E1303" s="224"/>
      <c r="F1303" s="224"/>
      <c r="G1303" s="224"/>
      <c r="H1303" s="239"/>
      <c r="I1303" s="199"/>
      <c r="J1303" s="206"/>
      <c r="K1303" s="199"/>
    </row>
    <row r="1304" spans="1:11">
      <c r="A1304" s="206"/>
      <c r="B1304" s="224" t="s">
        <v>1345</v>
      </c>
      <c r="C1304" s="224"/>
      <c r="D1304" s="224"/>
      <c r="E1304" s="224"/>
      <c r="F1304" s="224"/>
      <c r="G1304" s="224"/>
      <c r="H1304" s="239"/>
      <c r="I1304" s="199"/>
      <c r="J1304" s="206"/>
      <c r="K1304" s="199"/>
    </row>
    <row r="1305" spans="1:11">
      <c r="A1305" s="206"/>
      <c r="B1305" s="224" t="s">
        <v>1346</v>
      </c>
      <c r="C1305" s="224"/>
      <c r="D1305" s="224"/>
      <c r="E1305" s="224"/>
      <c r="F1305" s="224"/>
      <c r="G1305" s="224"/>
      <c r="H1305" s="239"/>
      <c r="I1305" s="199"/>
      <c r="J1305" s="206"/>
      <c r="K1305" s="199"/>
    </row>
    <row r="1306" spans="1:11">
      <c r="A1306" s="206"/>
      <c r="B1306" s="224" t="s">
        <v>1347</v>
      </c>
      <c r="C1306" s="224"/>
      <c r="D1306" s="224"/>
      <c r="E1306" s="224"/>
      <c r="F1306" s="224"/>
      <c r="G1306" s="224"/>
      <c r="H1306" s="239"/>
      <c r="I1306" s="199"/>
      <c r="J1306" s="206"/>
      <c r="K1306" s="199"/>
    </row>
    <row r="1307" spans="1:11">
      <c r="A1307" s="206"/>
      <c r="B1307" s="224" t="s">
        <v>1348</v>
      </c>
      <c r="C1307" s="224"/>
      <c r="D1307" s="224"/>
      <c r="E1307" s="224"/>
      <c r="F1307" s="224"/>
      <c r="G1307" s="224"/>
      <c r="H1307" s="239"/>
      <c r="I1307" s="199"/>
      <c r="J1307" s="206"/>
      <c r="K1307" s="199"/>
    </row>
    <row r="1308" spans="1:11">
      <c r="A1308" s="206"/>
      <c r="B1308" s="224" t="s">
        <v>1349</v>
      </c>
      <c r="C1308" s="224"/>
      <c r="D1308" s="224"/>
      <c r="E1308" s="224"/>
      <c r="F1308" s="224"/>
      <c r="G1308" s="224"/>
      <c r="H1308" s="239"/>
      <c r="I1308" s="199"/>
      <c r="J1308" s="206"/>
      <c r="K1308" s="199"/>
    </row>
    <row r="1309" spans="1:11">
      <c r="A1309" s="206"/>
      <c r="B1309" s="224" t="s">
        <v>1350</v>
      </c>
      <c r="C1309" s="224"/>
      <c r="D1309" s="224"/>
      <c r="E1309" s="224"/>
      <c r="F1309" s="224"/>
      <c r="G1309" s="224"/>
      <c r="H1309" s="239"/>
      <c r="I1309" s="199"/>
      <c r="J1309" s="206"/>
      <c r="K1309" s="199"/>
    </row>
    <row r="1310" spans="1:11">
      <c r="A1310" s="206"/>
      <c r="B1310" s="224" t="s">
        <v>1351</v>
      </c>
      <c r="C1310" s="224"/>
      <c r="D1310" s="224"/>
      <c r="E1310" s="224"/>
      <c r="F1310" s="224"/>
      <c r="G1310" s="224"/>
      <c r="H1310" s="239"/>
      <c r="I1310" s="199"/>
      <c r="J1310" s="206"/>
      <c r="K1310" s="199"/>
    </row>
    <row r="1311" spans="1:11">
      <c r="A1311" s="206"/>
      <c r="B1311" s="224" t="s">
        <v>1352</v>
      </c>
      <c r="C1311" s="224"/>
      <c r="D1311" s="224"/>
      <c r="E1311" s="224"/>
      <c r="F1311" s="224"/>
      <c r="G1311" s="224"/>
      <c r="H1311" s="239"/>
      <c r="I1311" s="199"/>
      <c r="J1311" s="206"/>
      <c r="K1311" s="199"/>
    </row>
    <row r="1312" spans="1:11">
      <c r="A1312" s="206"/>
      <c r="B1312" s="224" t="s">
        <v>1353</v>
      </c>
      <c r="C1312" s="224"/>
      <c r="D1312" s="224"/>
      <c r="E1312" s="224"/>
      <c r="F1312" s="224"/>
      <c r="G1312" s="224"/>
      <c r="H1312" s="239"/>
      <c r="I1312" s="199"/>
      <c r="J1312" s="206"/>
      <c r="K1312" s="199"/>
    </row>
    <row r="1313" spans="1:11">
      <c r="A1313" s="206"/>
      <c r="B1313" s="224" t="s">
        <v>1354</v>
      </c>
      <c r="C1313" s="224"/>
      <c r="D1313" s="224"/>
      <c r="E1313" s="224"/>
      <c r="F1313" s="224"/>
      <c r="G1313" s="224"/>
      <c r="H1313" s="239"/>
      <c r="I1313" s="199"/>
      <c r="J1313" s="206"/>
      <c r="K1313" s="199"/>
    </row>
    <row r="1314" spans="1:11">
      <c r="A1314" s="206"/>
      <c r="B1314" s="224" t="s">
        <v>1355</v>
      </c>
      <c r="C1314" s="224"/>
      <c r="D1314" s="224"/>
      <c r="E1314" s="224"/>
      <c r="F1314" s="224"/>
      <c r="G1314" s="224"/>
      <c r="H1314" s="239"/>
      <c r="I1314" s="199"/>
      <c r="J1314" s="206"/>
      <c r="K1314" s="199"/>
    </row>
    <row r="1315" spans="1:11">
      <c r="A1315" s="206"/>
      <c r="B1315" s="224" t="s">
        <v>1356</v>
      </c>
      <c r="C1315" s="224"/>
      <c r="D1315" s="224"/>
      <c r="E1315" s="224"/>
      <c r="F1315" s="224"/>
      <c r="G1315" s="224"/>
      <c r="H1315" s="239"/>
      <c r="I1315" s="199"/>
      <c r="J1315" s="206"/>
      <c r="K1315" s="199"/>
    </row>
    <row r="1316" spans="1:11" ht="13.5" thickBot="1">
      <c r="A1316" s="206"/>
      <c r="B1316" s="224" t="s">
        <v>1357</v>
      </c>
      <c r="C1316" s="224"/>
      <c r="D1316" s="224"/>
      <c r="E1316" s="224"/>
      <c r="F1316" s="224"/>
      <c r="G1316" s="224"/>
      <c r="H1316" s="239"/>
      <c r="I1316" s="199"/>
      <c r="J1316" s="206"/>
      <c r="K1316" s="199"/>
    </row>
    <row r="1317" spans="1:11" ht="13.5" thickBot="1">
      <c r="A1317" s="206"/>
      <c r="B1317" s="343" t="s">
        <v>1358</v>
      </c>
      <c r="C1317" s="343"/>
      <c r="D1317" s="345"/>
      <c r="E1317" s="239"/>
      <c r="F1317" s="239"/>
      <c r="G1317" s="239"/>
      <c r="H1317" s="239"/>
      <c r="I1317" s="199"/>
      <c r="J1317" s="206"/>
      <c r="K1317" s="199"/>
    </row>
    <row r="1318" spans="1:11">
      <c r="A1318" s="206"/>
      <c r="B1318" s="224" t="s">
        <v>1359</v>
      </c>
      <c r="C1318" s="224"/>
      <c r="D1318" s="224"/>
      <c r="E1318" s="224"/>
      <c r="F1318" s="224"/>
      <c r="G1318" s="224"/>
      <c r="H1318" s="239"/>
      <c r="I1318" s="199"/>
      <c r="J1318" s="206"/>
      <c r="K1318" s="199"/>
    </row>
    <row r="1319" spans="1:11">
      <c r="A1319" s="206"/>
      <c r="B1319" s="224" t="s">
        <v>1360</v>
      </c>
      <c r="C1319" s="224"/>
      <c r="D1319" s="224"/>
      <c r="E1319" s="224"/>
      <c r="F1319" s="224"/>
      <c r="G1319" s="224"/>
      <c r="H1319" s="239"/>
      <c r="I1319" s="199"/>
      <c r="J1319" s="206"/>
      <c r="K1319" s="199"/>
    </row>
    <row r="1320" spans="1:11">
      <c r="A1320" s="206"/>
      <c r="B1320" s="224" t="s">
        <v>1361</v>
      </c>
      <c r="C1320" s="224"/>
      <c r="D1320" s="224"/>
      <c r="E1320" s="224"/>
      <c r="F1320" s="224"/>
      <c r="G1320" s="224"/>
      <c r="H1320" s="239"/>
      <c r="I1320" s="199"/>
      <c r="J1320" s="206"/>
      <c r="K1320" s="199"/>
    </row>
    <row r="1321" spans="1:11">
      <c r="A1321" s="206"/>
      <c r="B1321" s="224" t="s">
        <v>1362</v>
      </c>
      <c r="C1321" s="224"/>
      <c r="D1321" s="224"/>
      <c r="E1321" s="224"/>
      <c r="F1321" s="224"/>
      <c r="G1321" s="224"/>
      <c r="H1321" s="239"/>
      <c r="I1321" s="199"/>
      <c r="J1321" s="206"/>
      <c r="K1321" s="199"/>
    </row>
    <row r="1322" spans="1:11">
      <c r="A1322" s="206"/>
      <c r="B1322" s="224" t="s">
        <v>1363</v>
      </c>
      <c r="C1322" s="224"/>
      <c r="D1322" s="224"/>
      <c r="E1322" s="224"/>
      <c r="F1322" s="224"/>
      <c r="G1322" s="224"/>
      <c r="H1322" s="239"/>
      <c r="I1322" s="199"/>
      <c r="J1322" s="206"/>
      <c r="K1322" s="199"/>
    </row>
    <row r="1323" spans="1:11">
      <c r="A1323" s="206"/>
      <c r="B1323" s="224" t="s">
        <v>1364</v>
      </c>
      <c r="C1323" s="224"/>
      <c r="D1323" s="224"/>
      <c r="E1323" s="224"/>
      <c r="F1323" s="224"/>
      <c r="G1323" s="224"/>
      <c r="H1323" s="239"/>
      <c r="I1323" s="199"/>
      <c r="J1323" s="206"/>
      <c r="K1323" s="199"/>
    </row>
    <row r="1324" spans="1:11">
      <c r="A1324" s="206"/>
      <c r="B1324" s="224" t="s">
        <v>1365</v>
      </c>
      <c r="C1324" s="224"/>
      <c r="D1324" s="224"/>
      <c r="E1324" s="224"/>
      <c r="F1324" s="224"/>
      <c r="G1324" s="224"/>
      <c r="H1324" s="239"/>
      <c r="I1324" s="199"/>
      <c r="J1324" s="206"/>
      <c r="K1324" s="199"/>
    </row>
    <row r="1325" spans="1:11">
      <c r="A1325" s="206"/>
      <c r="B1325" s="224" t="s">
        <v>1366</v>
      </c>
      <c r="C1325" s="224"/>
      <c r="D1325" s="224"/>
      <c r="E1325" s="224"/>
      <c r="F1325" s="224"/>
      <c r="G1325" s="224"/>
      <c r="H1325" s="239"/>
      <c r="I1325" s="199"/>
      <c r="J1325" s="206"/>
      <c r="K1325" s="199"/>
    </row>
    <row r="1326" spans="1:11">
      <c r="A1326" s="206"/>
      <c r="B1326" s="224" t="s">
        <v>1367</v>
      </c>
      <c r="C1326" s="224"/>
      <c r="D1326" s="224"/>
      <c r="E1326" s="224"/>
      <c r="F1326" s="224"/>
      <c r="G1326" s="224"/>
      <c r="H1326" s="239"/>
      <c r="I1326" s="199"/>
      <c r="J1326" s="206"/>
      <c r="K1326" s="199"/>
    </row>
    <row r="1327" spans="1:11">
      <c r="A1327" s="206"/>
      <c r="B1327" s="224" t="s">
        <v>1368</v>
      </c>
      <c r="C1327" s="224"/>
      <c r="D1327" s="224"/>
      <c r="E1327" s="224"/>
      <c r="F1327" s="224"/>
      <c r="G1327" s="224"/>
      <c r="H1327" s="239"/>
      <c r="I1327" s="199"/>
      <c r="J1327" s="206"/>
      <c r="K1327" s="199"/>
    </row>
    <row r="1328" spans="1:11" ht="13.5" thickBot="1">
      <c r="A1328" s="206"/>
      <c r="B1328" s="224" t="s">
        <v>1369</v>
      </c>
      <c r="C1328" s="224"/>
      <c r="D1328" s="224"/>
      <c r="E1328" s="224"/>
      <c r="F1328" s="224"/>
      <c r="G1328" s="224"/>
      <c r="H1328" s="239"/>
      <c r="I1328" s="199"/>
      <c r="J1328" s="206"/>
      <c r="K1328" s="199"/>
    </row>
    <row r="1329" spans="1:11" ht="13.5" thickBot="1">
      <c r="A1329" s="206"/>
      <c r="B1329" s="343" t="s">
        <v>1370</v>
      </c>
      <c r="C1329" s="343"/>
      <c r="D1329" s="345"/>
      <c r="E1329" s="239"/>
      <c r="F1329" s="239"/>
      <c r="G1329" s="239"/>
      <c r="H1329" s="239"/>
      <c r="I1329" s="199"/>
      <c r="J1329" s="206"/>
      <c r="K1329" s="199"/>
    </row>
    <row r="1330" spans="1:11">
      <c r="A1330" s="206"/>
      <c r="B1330" s="224" t="s">
        <v>1371</v>
      </c>
      <c r="C1330" s="224"/>
      <c r="D1330" s="224"/>
      <c r="E1330" s="224"/>
      <c r="F1330" s="224"/>
      <c r="G1330" s="224"/>
      <c r="H1330" s="239"/>
      <c r="I1330" s="199"/>
      <c r="J1330" s="206"/>
      <c r="K1330" s="199"/>
    </row>
    <row r="1331" spans="1:11">
      <c r="A1331" s="206"/>
      <c r="B1331" s="224" t="s">
        <v>1372</v>
      </c>
      <c r="C1331" s="224"/>
      <c r="D1331" s="224"/>
      <c r="E1331" s="224"/>
      <c r="F1331" s="224"/>
      <c r="G1331" s="224"/>
      <c r="H1331" s="239"/>
      <c r="I1331" s="199"/>
      <c r="J1331" s="206"/>
      <c r="K1331" s="199"/>
    </row>
    <row r="1332" spans="1:11">
      <c r="A1332" s="206"/>
      <c r="B1332" s="224" t="s">
        <v>1373</v>
      </c>
      <c r="C1332" s="224"/>
      <c r="D1332" s="224"/>
      <c r="E1332" s="224"/>
      <c r="F1332" s="224"/>
      <c r="G1332" s="224"/>
      <c r="H1332" s="239"/>
      <c r="I1332" s="199"/>
      <c r="J1332" s="206"/>
      <c r="K1332" s="199"/>
    </row>
    <row r="1333" spans="1:11">
      <c r="A1333" s="206"/>
      <c r="B1333" s="224" t="s">
        <v>1374</v>
      </c>
      <c r="C1333" s="224"/>
      <c r="D1333" s="224"/>
      <c r="E1333" s="224"/>
      <c r="F1333" s="224"/>
      <c r="G1333" s="224"/>
      <c r="H1333" s="239"/>
      <c r="I1333" s="199"/>
      <c r="J1333" s="206"/>
      <c r="K1333" s="199"/>
    </row>
    <row r="1334" spans="1:11">
      <c r="A1334" s="206"/>
      <c r="B1334" s="224" t="s">
        <v>1375</v>
      </c>
      <c r="C1334" s="224"/>
      <c r="D1334" s="224"/>
      <c r="E1334" s="224"/>
      <c r="F1334" s="224"/>
      <c r="G1334" s="224"/>
      <c r="H1334" s="239"/>
      <c r="I1334" s="199"/>
      <c r="J1334" s="206"/>
      <c r="K1334" s="199"/>
    </row>
    <row r="1335" spans="1:11">
      <c r="A1335" s="206"/>
      <c r="B1335" s="224" t="s">
        <v>1376</v>
      </c>
      <c r="C1335" s="224"/>
      <c r="D1335" s="224"/>
      <c r="E1335" s="224"/>
      <c r="F1335" s="224"/>
      <c r="G1335" s="224"/>
      <c r="H1335" s="239"/>
      <c r="I1335" s="199"/>
      <c r="J1335" s="206"/>
      <c r="K1335" s="199"/>
    </row>
    <row r="1336" spans="1:11">
      <c r="A1336" s="206"/>
      <c r="B1336" s="224" t="s">
        <v>1377</v>
      </c>
      <c r="C1336" s="224"/>
      <c r="D1336" s="224"/>
      <c r="E1336" s="224"/>
      <c r="F1336" s="224"/>
      <c r="G1336" s="224"/>
      <c r="H1336" s="239"/>
      <c r="I1336" s="199"/>
      <c r="J1336" s="206"/>
      <c r="K1336" s="199"/>
    </row>
    <row r="1337" spans="1:11">
      <c r="A1337" s="206"/>
      <c r="B1337" s="224" t="s">
        <v>1378</v>
      </c>
      <c r="C1337" s="224"/>
      <c r="D1337" s="224"/>
      <c r="E1337" s="224"/>
      <c r="F1337" s="224"/>
      <c r="G1337" s="224"/>
      <c r="H1337" s="239"/>
      <c r="I1337" s="199"/>
      <c r="J1337" s="206"/>
      <c r="K1337" s="199"/>
    </row>
    <row r="1338" spans="1:11">
      <c r="A1338" s="206"/>
      <c r="B1338" s="224" t="s">
        <v>1379</v>
      </c>
      <c r="C1338" s="224"/>
      <c r="D1338" s="224"/>
      <c r="E1338" s="224"/>
      <c r="F1338" s="224"/>
      <c r="G1338" s="224"/>
      <c r="H1338" s="239"/>
      <c r="I1338" s="199"/>
      <c r="J1338" s="206"/>
      <c r="K1338" s="199"/>
    </row>
    <row r="1339" spans="1:11">
      <c r="A1339" s="206"/>
      <c r="B1339" s="224" t="s">
        <v>1380</v>
      </c>
      <c r="C1339" s="224"/>
      <c r="D1339" s="224"/>
      <c r="E1339" s="224"/>
      <c r="F1339" s="224"/>
      <c r="G1339" s="224"/>
      <c r="H1339" s="239"/>
      <c r="I1339" s="199"/>
      <c r="J1339" s="206"/>
      <c r="K1339" s="199"/>
    </row>
    <row r="1340" spans="1:11">
      <c r="A1340" s="206"/>
      <c r="B1340" s="224" t="s">
        <v>1381</v>
      </c>
      <c r="C1340" s="224"/>
      <c r="D1340" s="224"/>
      <c r="E1340" s="224"/>
      <c r="F1340" s="224"/>
      <c r="G1340" s="224"/>
      <c r="H1340" s="199"/>
      <c r="I1340" s="199"/>
      <c r="J1340" s="206"/>
      <c r="K1340" s="199"/>
    </row>
    <row r="1341" spans="1:11">
      <c r="A1341" s="206"/>
      <c r="B1341" s="224" t="s">
        <v>1382</v>
      </c>
      <c r="C1341" s="224"/>
      <c r="D1341" s="224"/>
      <c r="E1341" s="224"/>
      <c r="F1341" s="224"/>
      <c r="G1341" s="224"/>
      <c r="H1341" s="199"/>
      <c r="I1341" s="199"/>
      <c r="J1341" s="206"/>
      <c r="K1341" s="199"/>
    </row>
    <row r="1342" spans="1:11">
      <c r="A1342" s="206"/>
      <c r="B1342" s="224" t="s">
        <v>1383</v>
      </c>
      <c r="C1342" s="224"/>
      <c r="D1342" s="224"/>
      <c r="E1342" s="224"/>
      <c r="F1342" s="224"/>
      <c r="G1342" s="224"/>
      <c r="H1342" s="199"/>
      <c r="I1342" s="199"/>
      <c r="J1342" s="206"/>
      <c r="K1342" s="199"/>
    </row>
    <row r="1343" spans="1:11">
      <c r="A1343" s="206"/>
      <c r="B1343" s="224" t="s">
        <v>1384</v>
      </c>
      <c r="C1343" s="224"/>
      <c r="D1343" s="224"/>
      <c r="E1343" s="224"/>
      <c r="F1343" s="224"/>
      <c r="G1343" s="224"/>
      <c r="H1343" s="199"/>
      <c r="I1343" s="199"/>
      <c r="J1343" s="206"/>
      <c r="K1343" s="199"/>
    </row>
    <row r="1344" spans="1:11" ht="13.5" thickBot="1">
      <c r="A1344" s="206"/>
      <c r="B1344" s="224" t="s">
        <v>1385</v>
      </c>
      <c r="C1344" s="224"/>
      <c r="D1344" s="224"/>
      <c r="E1344" s="224"/>
      <c r="F1344" s="224"/>
      <c r="G1344" s="224"/>
      <c r="H1344" s="199"/>
      <c r="I1344" s="199"/>
      <c r="J1344" s="206"/>
      <c r="K1344" s="199"/>
    </row>
    <row r="1345" spans="1:11" ht="13.5" thickBot="1">
      <c r="A1345" s="206"/>
      <c r="B1345" s="343" t="s">
        <v>1386</v>
      </c>
      <c r="C1345" s="343"/>
      <c r="D1345" s="343"/>
      <c r="E1345" s="343"/>
      <c r="F1345" s="345"/>
      <c r="G1345" s="199"/>
      <c r="H1345" s="199"/>
      <c r="I1345" s="199"/>
      <c r="J1345" s="206"/>
      <c r="K1345" s="199"/>
    </row>
    <row r="1346" spans="1:11">
      <c r="A1346" s="206"/>
      <c r="B1346" s="224" t="s">
        <v>1387</v>
      </c>
      <c r="C1346" s="224"/>
      <c r="D1346" s="224"/>
      <c r="E1346" s="224"/>
      <c r="F1346" s="224"/>
      <c r="G1346" s="224"/>
      <c r="H1346" s="239"/>
      <c r="I1346" s="199"/>
      <c r="J1346" s="206"/>
      <c r="K1346" s="199"/>
    </row>
    <row r="1347" spans="1:11">
      <c r="A1347" s="206"/>
      <c r="B1347" s="224" t="s">
        <v>1388</v>
      </c>
      <c r="C1347" s="224"/>
      <c r="D1347" s="224"/>
      <c r="E1347" s="224"/>
      <c r="F1347" s="224"/>
      <c r="G1347" s="224"/>
      <c r="H1347" s="239"/>
      <c r="I1347" s="199"/>
      <c r="J1347" s="206"/>
      <c r="K1347" s="199"/>
    </row>
    <row r="1348" spans="1:11">
      <c r="A1348" s="206"/>
      <c r="B1348" s="224" t="s">
        <v>1389</v>
      </c>
      <c r="C1348" s="224"/>
      <c r="D1348" s="224"/>
      <c r="E1348" s="224"/>
      <c r="F1348" s="224"/>
      <c r="G1348" s="224"/>
      <c r="H1348" s="239"/>
      <c r="I1348" s="199"/>
      <c r="J1348" s="206"/>
      <c r="K1348" s="199"/>
    </row>
    <row r="1349" spans="1:11">
      <c r="A1349" s="206"/>
      <c r="B1349" s="224" t="s">
        <v>1390</v>
      </c>
      <c r="C1349" s="224"/>
      <c r="D1349" s="224"/>
      <c r="E1349" s="224"/>
      <c r="F1349" s="224"/>
      <c r="G1349" s="224"/>
      <c r="H1349" s="239"/>
      <c r="I1349" s="199"/>
      <c r="J1349" s="206"/>
      <c r="K1349" s="199"/>
    </row>
    <row r="1350" spans="1:11" ht="13.5" thickBot="1">
      <c r="A1350" s="206"/>
      <c r="B1350" s="224" t="s">
        <v>1391</v>
      </c>
      <c r="C1350" s="224"/>
      <c r="D1350" s="224"/>
      <c r="E1350" s="224"/>
      <c r="F1350" s="224"/>
      <c r="G1350" s="224"/>
      <c r="H1350" s="239"/>
      <c r="I1350" s="199"/>
      <c r="J1350" s="206"/>
      <c r="K1350" s="199"/>
    </row>
    <row r="1351" spans="1:11" ht="13.5" thickBot="1">
      <c r="A1351" s="350"/>
      <c r="B1351" s="343" t="s">
        <v>1392</v>
      </c>
      <c r="C1351" s="343"/>
      <c r="D1351" s="343"/>
      <c r="E1351" s="345"/>
      <c r="F1351" s="199"/>
      <c r="G1351" s="199"/>
      <c r="H1351" s="199"/>
      <c r="I1351" s="199"/>
      <c r="J1351" s="206"/>
      <c r="K1351" s="199"/>
    </row>
    <row r="1352" spans="1:11">
      <c r="A1352" s="206"/>
      <c r="B1352" s="224" t="s">
        <v>1393</v>
      </c>
      <c r="C1352" s="224"/>
      <c r="D1352" s="224"/>
      <c r="E1352" s="224"/>
      <c r="F1352" s="224"/>
      <c r="G1352" s="224"/>
      <c r="H1352" s="199"/>
      <c r="I1352" s="199"/>
      <c r="J1352" s="206"/>
      <c r="K1352" s="199"/>
    </row>
    <row r="1353" spans="1:11">
      <c r="A1353" s="206"/>
      <c r="B1353" s="224" t="s">
        <v>1394</v>
      </c>
      <c r="C1353" s="224"/>
      <c r="D1353" s="224"/>
      <c r="E1353" s="224"/>
      <c r="F1353" s="224"/>
      <c r="G1353" s="224"/>
      <c r="H1353" s="199"/>
      <c r="I1353" s="199"/>
      <c r="J1353" s="206"/>
      <c r="K1353" s="199"/>
    </row>
    <row r="1354" spans="1:11">
      <c r="A1354" s="206"/>
      <c r="B1354" s="224" t="s">
        <v>1395</v>
      </c>
      <c r="C1354" s="224"/>
      <c r="D1354" s="224"/>
      <c r="E1354" s="224"/>
      <c r="F1354" s="224"/>
      <c r="G1354" s="224"/>
      <c r="H1354" s="199"/>
      <c r="I1354" s="199"/>
      <c r="J1354" s="206"/>
      <c r="K1354" s="199"/>
    </row>
    <row r="1355" spans="1:11">
      <c r="A1355" s="206"/>
      <c r="B1355" s="224" t="s">
        <v>1396</v>
      </c>
      <c r="C1355" s="224"/>
      <c r="D1355" s="224"/>
      <c r="E1355" s="224"/>
      <c r="F1355" s="224"/>
      <c r="G1355" s="224"/>
      <c r="H1355" s="199"/>
      <c r="I1355" s="199"/>
      <c r="J1355" s="206"/>
      <c r="K1355" s="199"/>
    </row>
    <row r="1356" spans="1:11">
      <c r="A1356" s="206"/>
      <c r="B1356" s="224" t="s">
        <v>1397</v>
      </c>
      <c r="C1356" s="224"/>
      <c r="D1356" s="224"/>
      <c r="E1356" s="224"/>
      <c r="F1356" s="224"/>
      <c r="G1356" s="224"/>
      <c r="H1356" s="199"/>
      <c r="I1356" s="199"/>
      <c r="J1356" s="206"/>
      <c r="K1356" s="199"/>
    </row>
    <row r="1357" spans="1:11">
      <c r="A1357" s="206"/>
      <c r="B1357" s="224" t="s">
        <v>1398</v>
      </c>
      <c r="C1357" s="224"/>
      <c r="D1357" s="224"/>
      <c r="E1357" s="224"/>
      <c r="F1357" s="224"/>
      <c r="G1357" s="224"/>
      <c r="H1357" s="199"/>
      <c r="I1357" s="199"/>
      <c r="J1357" s="206"/>
      <c r="K1357" s="199"/>
    </row>
    <row r="1358" spans="1:11">
      <c r="A1358" s="206"/>
      <c r="B1358" s="224" t="s">
        <v>1399</v>
      </c>
      <c r="C1358" s="224"/>
      <c r="D1358" s="224"/>
      <c r="E1358" s="224"/>
      <c r="F1358" s="224"/>
      <c r="G1358" s="224"/>
      <c r="H1358" s="199"/>
      <c r="I1358" s="199"/>
      <c r="J1358" s="206"/>
      <c r="K1358" s="199"/>
    </row>
    <row r="1359" spans="1:11" ht="13.5" thickBot="1">
      <c r="A1359" s="206"/>
      <c r="B1359" s="224" t="s">
        <v>1400</v>
      </c>
      <c r="C1359" s="224"/>
      <c r="D1359" s="224"/>
      <c r="E1359" s="224"/>
      <c r="F1359" s="224"/>
      <c r="G1359" s="224"/>
      <c r="H1359" s="199"/>
      <c r="I1359" s="199"/>
      <c r="J1359" s="206"/>
      <c r="K1359" s="199"/>
    </row>
    <row r="1360" spans="1:11" ht="13.5" thickBot="1">
      <c r="A1360" s="350"/>
      <c r="B1360" s="343" t="s">
        <v>1401</v>
      </c>
      <c r="C1360" s="343"/>
      <c r="D1360" s="343"/>
      <c r="E1360" s="345"/>
      <c r="F1360" s="239"/>
      <c r="G1360" s="239"/>
      <c r="H1360" s="199"/>
      <c r="I1360" s="199"/>
      <c r="J1360" s="206"/>
      <c r="K1360" s="199"/>
    </row>
    <row r="1361" spans="1:11">
      <c r="A1361" s="206"/>
      <c r="B1361" s="224" t="s">
        <v>1402</v>
      </c>
      <c r="C1361" s="224"/>
      <c r="D1361" s="224"/>
      <c r="E1361" s="224"/>
      <c r="F1361" s="224"/>
      <c r="G1361" s="224"/>
      <c r="H1361" s="224"/>
      <c r="I1361" s="239"/>
      <c r="J1361" s="206"/>
      <c r="K1361" s="199"/>
    </row>
    <row r="1362" spans="1:11">
      <c r="A1362" s="206"/>
      <c r="B1362" s="224" t="s">
        <v>1403</v>
      </c>
      <c r="C1362" s="224"/>
      <c r="D1362" s="224"/>
      <c r="E1362" s="224"/>
      <c r="F1362" s="224"/>
      <c r="G1362" s="224"/>
      <c r="H1362" s="224"/>
      <c r="I1362" s="239"/>
      <c r="J1362" s="206"/>
      <c r="K1362" s="199"/>
    </row>
    <row r="1363" spans="1:11">
      <c r="A1363" s="206"/>
      <c r="B1363" s="224" t="s">
        <v>1404</v>
      </c>
      <c r="C1363" s="224"/>
      <c r="D1363" s="224"/>
      <c r="E1363" s="224"/>
      <c r="F1363" s="224"/>
      <c r="G1363" s="224"/>
      <c r="H1363" s="224"/>
      <c r="I1363" s="239"/>
      <c r="J1363" s="206"/>
      <c r="K1363" s="199"/>
    </row>
    <row r="1364" spans="1:11" ht="13.5" thickBot="1">
      <c r="A1364" s="206"/>
      <c r="B1364" s="224" t="s">
        <v>1405</v>
      </c>
      <c r="C1364" s="224"/>
      <c r="D1364" s="224"/>
      <c r="E1364" s="224"/>
      <c r="F1364" s="224"/>
      <c r="G1364" s="224"/>
      <c r="H1364" s="224"/>
      <c r="I1364" s="239"/>
      <c r="J1364" s="206"/>
      <c r="K1364" s="199"/>
    </row>
    <row r="1365" spans="1:11" ht="13.5" thickBot="1">
      <c r="A1365" s="206"/>
      <c r="B1365" s="343" t="s">
        <v>1406</v>
      </c>
      <c r="C1365" s="343"/>
      <c r="D1365" s="343"/>
      <c r="E1365" s="343"/>
      <c r="F1365" s="343"/>
      <c r="G1365" s="345"/>
      <c r="H1365" s="199"/>
      <c r="I1365" s="199"/>
      <c r="J1365" s="206"/>
      <c r="K1365" s="199"/>
    </row>
    <row r="1366" spans="1:11" hidden="1">
      <c r="A1366" s="206"/>
      <c r="B1366" s="224" t="s">
        <v>1407</v>
      </c>
      <c r="C1366" s="224"/>
      <c r="D1366" s="224"/>
      <c r="E1366" s="224"/>
      <c r="F1366" s="224"/>
      <c r="G1366" s="224"/>
      <c r="H1366" s="224"/>
      <c r="I1366" s="199"/>
      <c r="J1366" s="206"/>
      <c r="K1366" s="199"/>
    </row>
    <row r="1367" spans="1:11">
      <c r="A1367" s="206"/>
      <c r="B1367" s="224" t="s">
        <v>1408</v>
      </c>
      <c r="C1367" s="224"/>
      <c r="D1367" s="224"/>
      <c r="E1367" s="224"/>
      <c r="F1367" s="224"/>
      <c r="G1367" s="224"/>
      <c r="H1367" s="224"/>
      <c r="I1367" s="199"/>
      <c r="J1367" s="206"/>
      <c r="K1367" s="199"/>
    </row>
    <row r="1368" spans="1:11">
      <c r="A1368" s="206"/>
      <c r="B1368" s="224" t="s">
        <v>1409</v>
      </c>
      <c r="C1368" s="224"/>
      <c r="D1368" s="224"/>
      <c r="E1368" s="224"/>
      <c r="F1368" s="224"/>
      <c r="G1368" s="224"/>
      <c r="H1368" s="224"/>
      <c r="I1368" s="199"/>
      <c r="J1368" s="206"/>
      <c r="K1368" s="199"/>
    </row>
    <row r="1369" spans="1:11">
      <c r="A1369" s="206"/>
      <c r="B1369" s="224" t="s">
        <v>1410</v>
      </c>
      <c r="C1369" s="224"/>
      <c r="D1369" s="224"/>
      <c r="E1369" s="224"/>
      <c r="F1369" s="224"/>
      <c r="G1369" s="224"/>
      <c r="H1369" s="224"/>
      <c r="I1369" s="199"/>
      <c r="J1369" s="206"/>
      <c r="K1369" s="199"/>
    </row>
    <row r="1370" spans="1:11">
      <c r="A1370" s="206"/>
      <c r="B1370" s="224" t="s">
        <v>1411</v>
      </c>
      <c r="C1370" s="224"/>
      <c r="D1370" s="224"/>
      <c r="E1370" s="224"/>
      <c r="F1370" s="224"/>
      <c r="G1370" s="224"/>
      <c r="H1370" s="224"/>
      <c r="I1370" s="199"/>
      <c r="J1370" s="206"/>
      <c r="K1370" s="199"/>
    </row>
    <row r="1371" spans="1:11">
      <c r="A1371" s="206"/>
      <c r="B1371" s="224" t="s">
        <v>1412</v>
      </c>
      <c r="C1371" s="224"/>
      <c r="D1371" s="224"/>
      <c r="E1371" s="224"/>
      <c r="F1371" s="224"/>
      <c r="G1371" s="224"/>
      <c r="H1371" s="224"/>
      <c r="I1371" s="199"/>
      <c r="J1371" s="206"/>
      <c r="K1371" s="199"/>
    </row>
    <row r="1372" spans="1:11">
      <c r="A1372" s="206"/>
      <c r="B1372" s="224" t="s">
        <v>1413</v>
      </c>
      <c r="C1372" s="224"/>
      <c r="D1372" s="224"/>
      <c r="E1372" s="224"/>
      <c r="F1372" s="224"/>
      <c r="G1372" s="224"/>
      <c r="H1372" s="224"/>
      <c r="I1372" s="199"/>
      <c r="J1372" s="206"/>
      <c r="K1372" s="199"/>
    </row>
    <row r="1373" spans="1:11">
      <c r="A1373" s="206"/>
      <c r="B1373" s="224" t="s">
        <v>1414</v>
      </c>
      <c r="C1373" s="224"/>
      <c r="D1373" s="224"/>
      <c r="E1373" s="224"/>
      <c r="F1373" s="224"/>
      <c r="G1373" s="224"/>
      <c r="H1373" s="224"/>
      <c r="I1373" s="199"/>
      <c r="J1373" s="206"/>
      <c r="K1373" s="199"/>
    </row>
    <row r="1374" spans="1:11">
      <c r="A1374" s="206"/>
      <c r="B1374" s="224" t="s">
        <v>1415</v>
      </c>
      <c r="C1374" s="224"/>
      <c r="D1374" s="224"/>
      <c r="E1374" s="224"/>
      <c r="F1374" s="224"/>
      <c r="G1374" s="224"/>
      <c r="H1374" s="224"/>
      <c r="I1374" s="199"/>
      <c r="J1374" s="206"/>
      <c r="K1374" s="199"/>
    </row>
    <row r="1375" spans="1:11">
      <c r="A1375" s="206"/>
      <c r="B1375" s="224" t="s">
        <v>1416</v>
      </c>
      <c r="C1375" s="224"/>
      <c r="D1375" s="224"/>
      <c r="E1375" s="224"/>
      <c r="F1375" s="224"/>
      <c r="G1375" s="224"/>
      <c r="H1375" s="224"/>
      <c r="I1375" s="199"/>
      <c r="J1375" s="206"/>
      <c r="K1375" s="199"/>
    </row>
    <row r="1376" spans="1:11">
      <c r="A1376" s="206"/>
      <c r="B1376" s="224" t="s">
        <v>1417</v>
      </c>
      <c r="C1376" s="224"/>
      <c r="D1376" s="224"/>
      <c r="E1376" s="224"/>
      <c r="F1376" s="224"/>
      <c r="G1376" s="224"/>
      <c r="H1376" s="224"/>
      <c r="I1376" s="199"/>
      <c r="J1376" s="206"/>
      <c r="K1376" s="199"/>
    </row>
    <row r="1377" spans="1:11">
      <c r="A1377" s="206"/>
      <c r="B1377" s="224" t="s">
        <v>1652</v>
      </c>
      <c r="C1377" s="224"/>
      <c r="D1377" s="224"/>
      <c r="E1377" s="224"/>
      <c r="F1377" s="224"/>
      <c r="G1377" s="224"/>
      <c r="H1377" s="224"/>
      <c r="I1377" s="199"/>
      <c r="J1377" s="206"/>
      <c r="K1377" s="199"/>
    </row>
    <row r="1378" spans="1:11">
      <c r="A1378" s="206"/>
      <c r="B1378" s="224" t="s">
        <v>1653</v>
      </c>
      <c r="C1378" s="224"/>
      <c r="D1378" s="224"/>
      <c r="E1378" s="224"/>
      <c r="F1378" s="224"/>
      <c r="G1378" s="224"/>
      <c r="H1378" s="224"/>
      <c r="I1378" s="199"/>
      <c r="J1378" s="206"/>
      <c r="K1378" s="199"/>
    </row>
    <row r="1379" spans="1:11">
      <c r="A1379" s="206"/>
      <c r="B1379" s="224" t="s">
        <v>815</v>
      </c>
      <c r="C1379" s="224"/>
      <c r="D1379" s="224"/>
      <c r="E1379" s="224"/>
      <c r="F1379" s="224"/>
      <c r="G1379" s="224"/>
      <c r="H1379" s="224"/>
      <c r="I1379" s="199"/>
      <c r="J1379" s="206"/>
      <c r="K1379" s="199"/>
    </row>
    <row r="1380" spans="1:11" ht="14.25" customHeight="1">
      <c r="A1380" s="206"/>
      <c r="B1380" s="224" t="s">
        <v>1654</v>
      </c>
      <c r="C1380" s="224"/>
      <c r="D1380" s="224"/>
      <c r="E1380" s="224"/>
      <c r="F1380" s="224"/>
      <c r="G1380" s="224"/>
      <c r="H1380" s="224"/>
      <c r="I1380" s="199"/>
      <c r="J1380" s="206"/>
      <c r="K1380" s="199"/>
    </row>
    <row r="1381" spans="1:11">
      <c r="A1381" s="206"/>
      <c r="B1381" s="224" t="s">
        <v>1655</v>
      </c>
      <c r="C1381" s="224"/>
      <c r="D1381" s="224"/>
      <c r="E1381" s="224"/>
      <c r="F1381" s="224"/>
      <c r="G1381" s="224"/>
      <c r="H1381" s="238"/>
      <c r="I1381" s="199"/>
      <c r="J1381" s="206"/>
      <c r="K1381" s="199"/>
    </row>
    <row r="1382" spans="1:11">
      <c r="A1382" s="206"/>
      <c r="B1382" s="224" t="s">
        <v>1656</v>
      </c>
      <c r="C1382" s="224"/>
      <c r="D1382" s="224"/>
      <c r="E1382" s="224"/>
      <c r="F1382" s="224"/>
      <c r="G1382" s="224"/>
      <c r="H1382" s="238"/>
      <c r="I1382" s="199"/>
      <c r="J1382" s="206"/>
      <c r="K1382" s="199"/>
    </row>
    <row r="1383" spans="1:11">
      <c r="A1383" s="206"/>
      <c r="B1383" s="224" t="s">
        <v>1657</v>
      </c>
      <c r="C1383" s="224"/>
      <c r="D1383" s="224"/>
      <c r="E1383" s="224"/>
      <c r="F1383" s="224"/>
      <c r="G1383" s="224"/>
      <c r="H1383" s="238"/>
      <c r="I1383" s="199"/>
      <c r="J1383" s="206"/>
      <c r="K1383" s="199"/>
    </row>
    <row r="1384" spans="1:11">
      <c r="A1384" s="206"/>
      <c r="B1384" s="224" t="s">
        <v>1658</v>
      </c>
      <c r="C1384" s="224"/>
      <c r="D1384" s="224"/>
      <c r="E1384" s="224"/>
      <c r="F1384" s="224"/>
      <c r="G1384" s="224"/>
      <c r="H1384" s="238"/>
      <c r="I1384" s="199"/>
      <c r="J1384" s="206"/>
      <c r="K1384" s="199"/>
    </row>
    <row r="1385" spans="1:11">
      <c r="A1385" s="206"/>
      <c r="B1385" s="224" t="s">
        <v>1659</v>
      </c>
      <c r="C1385" s="224"/>
      <c r="D1385" s="224"/>
      <c r="E1385" s="224"/>
      <c r="F1385" s="224"/>
      <c r="G1385" s="224"/>
      <c r="H1385" s="238"/>
      <c r="I1385" s="199"/>
      <c r="J1385" s="206"/>
      <c r="K1385" s="199"/>
    </row>
    <row r="1386" spans="1:11">
      <c r="A1386" s="206"/>
      <c r="B1386" s="224" t="s">
        <v>1660</v>
      </c>
      <c r="C1386" s="224"/>
      <c r="D1386" s="224"/>
      <c r="E1386" s="224"/>
      <c r="F1386" s="224"/>
      <c r="G1386" s="224"/>
      <c r="H1386" s="238"/>
      <c r="I1386" s="199"/>
      <c r="J1386" s="206"/>
      <c r="K1386" s="199"/>
    </row>
    <row r="1387" spans="1:11">
      <c r="A1387" s="206"/>
      <c r="B1387" s="224" t="s">
        <v>1661</v>
      </c>
      <c r="C1387" s="224"/>
      <c r="D1387" s="224"/>
      <c r="E1387" s="224"/>
      <c r="F1387" s="224"/>
      <c r="G1387" s="224"/>
      <c r="H1387" s="238"/>
      <c r="I1387" s="199"/>
      <c r="J1387" s="206"/>
      <c r="K1387" s="199"/>
    </row>
    <row r="1388" spans="1:11">
      <c r="A1388" s="206"/>
      <c r="B1388" s="224" t="s">
        <v>650</v>
      </c>
      <c r="C1388" s="224"/>
      <c r="D1388" s="224"/>
      <c r="E1388" s="224"/>
      <c r="F1388" s="224"/>
      <c r="G1388" s="224"/>
      <c r="H1388" s="238"/>
      <c r="I1388" s="199"/>
      <c r="J1388" s="206"/>
      <c r="K1388" s="199"/>
    </row>
    <row r="1389" spans="1:11">
      <c r="A1389" s="206"/>
      <c r="B1389" s="224" t="s">
        <v>1662</v>
      </c>
      <c r="C1389" s="224"/>
      <c r="D1389" s="224"/>
      <c r="E1389" s="224"/>
      <c r="F1389" s="224"/>
      <c r="G1389" s="224"/>
      <c r="H1389" s="238"/>
      <c r="I1389" s="199"/>
      <c r="J1389" s="206"/>
      <c r="K1389" s="199"/>
    </row>
    <row r="1390" spans="1:11">
      <c r="A1390" s="206"/>
      <c r="B1390" s="224" t="s">
        <v>1663</v>
      </c>
      <c r="C1390" s="224"/>
      <c r="D1390" s="224"/>
      <c r="E1390" s="224"/>
      <c r="F1390" s="224"/>
      <c r="G1390" s="224"/>
      <c r="H1390" s="238"/>
      <c r="I1390" s="199"/>
      <c r="J1390" s="206"/>
      <c r="K1390" s="199"/>
    </row>
    <row r="1391" spans="1:11">
      <c r="A1391" s="206"/>
      <c r="B1391" s="224" t="s">
        <v>1664</v>
      </c>
      <c r="C1391" s="224"/>
      <c r="D1391" s="224"/>
      <c r="E1391" s="224"/>
      <c r="F1391" s="224"/>
      <c r="G1391" s="224"/>
      <c r="H1391" s="238"/>
      <c r="I1391" s="199"/>
      <c r="J1391" s="206"/>
      <c r="K1391" s="199"/>
    </row>
    <row r="1392" spans="1:11">
      <c r="A1392" s="206"/>
      <c r="B1392" s="224" t="s">
        <v>1665</v>
      </c>
      <c r="C1392" s="224"/>
      <c r="D1392" s="224"/>
      <c r="E1392" s="224"/>
      <c r="F1392" s="224"/>
      <c r="G1392" s="224"/>
      <c r="H1392" s="238"/>
      <c r="I1392" s="199"/>
      <c r="J1392" s="206"/>
      <c r="K1392" s="199"/>
    </row>
    <row r="1393" spans="1:11">
      <c r="A1393" s="206"/>
      <c r="B1393" s="224" t="s">
        <v>1666</v>
      </c>
      <c r="C1393" s="224"/>
      <c r="D1393" s="224"/>
      <c r="E1393" s="224"/>
      <c r="F1393" s="224"/>
      <c r="G1393" s="224"/>
      <c r="H1393" s="238"/>
      <c r="I1393" s="199"/>
      <c r="J1393" s="206"/>
      <c r="K1393" s="199"/>
    </row>
    <row r="1394" spans="1:11">
      <c r="A1394" s="206"/>
      <c r="B1394" s="224" t="s">
        <v>1667</v>
      </c>
      <c r="C1394" s="224"/>
      <c r="D1394" s="224"/>
      <c r="E1394" s="224"/>
      <c r="F1394" s="224"/>
      <c r="G1394" s="224"/>
      <c r="H1394" s="238"/>
      <c r="I1394" s="199"/>
      <c r="J1394" s="206"/>
      <c r="K1394" s="199"/>
    </row>
    <row r="1395" spans="1:11">
      <c r="A1395" s="206"/>
      <c r="B1395" s="224" t="s">
        <v>1668</v>
      </c>
      <c r="C1395" s="224"/>
      <c r="D1395" s="224"/>
      <c r="E1395" s="224"/>
      <c r="F1395" s="224"/>
      <c r="G1395" s="224"/>
      <c r="H1395" s="238"/>
      <c r="I1395" s="199"/>
      <c r="J1395" s="206"/>
      <c r="K1395" s="199"/>
    </row>
    <row r="1396" spans="1:11">
      <c r="A1396" s="206"/>
      <c r="B1396" s="224" t="s">
        <v>1669</v>
      </c>
      <c r="C1396" s="224"/>
      <c r="D1396" s="224"/>
      <c r="E1396" s="224"/>
      <c r="F1396" s="224"/>
      <c r="G1396" s="224"/>
      <c r="H1396" s="238"/>
      <c r="I1396" s="199"/>
      <c r="J1396" s="206"/>
      <c r="K1396" s="199"/>
    </row>
    <row r="1397" spans="1:11">
      <c r="A1397" s="206"/>
      <c r="B1397" s="224" t="s">
        <v>1670</v>
      </c>
      <c r="C1397" s="224"/>
      <c r="D1397" s="224"/>
      <c r="E1397" s="224"/>
      <c r="F1397" s="224"/>
      <c r="G1397" s="224"/>
      <c r="H1397" s="238"/>
      <c r="I1397" s="199"/>
      <c r="J1397" s="206"/>
      <c r="K1397" s="199"/>
    </row>
    <row r="1398" spans="1:11">
      <c r="A1398" s="206"/>
      <c r="B1398" s="224" t="s">
        <v>1671</v>
      </c>
      <c r="C1398" s="224"/>
      <c r="D1398" s="224"/>
      <c r="E1398" s="224"/>
      <c r="F1398" s="224"/>
      <c r="G1398" s="224"/>
      <c r="H1398" s="238"/>
      <c r="I1398" s="199"/>
      <c r="J1398" s="206"/>
      <c r="K1398" s="199"/>
    </row>
    <row r="1399" spans="1:11">
      <c r="A1399" s="206"/>
      <c r="B1399" s="224" t="s">
        <v>1672</v>
      </c>
      <c r="C1399" s="224"/>
      <c r="D1399" s="224"/>
      <c r="E1399" s="224"/>
      <c r="F1399" s="224"/>
      <c r="G1399" s="224"/>
      <c r="H1399" s="238"/>
      <c r="I1399" s="199"/>
      <c r="J1399" s="206"/>
      <c r="K1399" s="199"/>
    </row>
    <row r="1400" spans="1:11">
      <c r="A1400" s="206"/>
      <c r="B1400" s="224" t="s">
        <v>1673</v>
      </c>
      <c r="C1400" s="224"/>
      <c r="D1400" s="224"/>
      <c r="E1400" s="224"/>
      <c r="F1400" s="224"/>
      <c r="G1400" s="224"/>
      <c r="H1400" s="238"/>
      <c r="I1400" s="199"/>
      <c r="J1400" s="206"/>
      <c r="K1400" s="199"/>
    </row>
    <row r="1401" spans="1:11">
      <c r="A1401" s="206"/>
      <c r="B1401" s="224" t="s">
        <v>1674</v>
      </c>
      <c r="C1401" s="224"/>
      <c r="D1401" s="224"/>
      <c r="E1401" s="224"/>
      <c r="F1401" s="224"/>
      <c r="G1401" s="224"/>
      <c r="H1401" s="238"/>
      <c r="I1401" s="199"/>
      <c r="J1401" s="206"/>
      <c r="K1401" s="199"/>
    </row>
    <row r="1402" spans="1:11">
      <c r="A1402" s="206"/>
      <c r="B1402" s="224" t="s">
        <v>1675</v>
      </c>
      <c r="C1402" s="224"/>
      <c r="D1402" s="224"/>
      <c r="E1402" s="224"/>
      <c r="F1402" s="224"/>
      <c r="G1402" s="224"/>
      <c r="H1402" s="238"/>
      <c r="I1402" s="199"/>
      <c r="J1402" s="206"/>
      <c r="K1402" s="199"/>
    </row>
    <row r="1403" spans="1:11">
      <c r="A1403" s="206"/>
      <c r="B1403" s="224" t="s">
        <v>1676</v>
      </c>
      <c r="C1403" s="224"/>
      <c r="D1403" s="224"/>
      <c r="E1403" s="224"/>
      <c r="F1403" s="224"/>
      <c r="G1403" s="224"/>
      <c r="H1403" s="238"/>
      <c r="I1403" s="199"/>
      <c r="J1403" s="206"/>
      <c r="K1403" s="199"/>
    </row>
    <row r="1404" spans="1:11">
      <c r="A1404" s="206"/>
      <c r="B1404" s="224" t="s">
        <v>1677</v>
      </c>
      <c r="C1404" s="224"/>
      <c r="D1404" s="224"/>
      <c r="E1404" s="224"/>
      <c r="F1404" s="224"/>
      <c r="G1404" s="224"/>
      <c r="H1404" s="238"/>
      <c r="I1404" s="199"/>
      <c r="J1404" s="206"/>
      <c r="K1404" s="199"/>
    </row>
    <row r="1405" spans="1:11">
      <c r="A1405" s="206"/>
      <c r="B1405" s="224" t="s">
        <v>1678</v>
      </c>
      <c r="C1405" s="224"/>
      <c r="D1405" s="224"/>
      <c r="E1405" s="224"/>
      <c r="F1405" s="224"/>
      <c r="G1405" s="224"/>
      <c r="H1405" s="238"/>
      <c r="I1405" s="199"/>
      <c r="J1405" s="206"/>
      <c r="K1405" s="199"/>
    </row>
    <row r="1406" spans="1:11">
      <c r="A1406" s="206"/>
      <c r="B1406" s="224" t="s">
        <v>1679</v>
      </c>
      <c r="C1406" s="224"/>
      <c r="D1406" s="224"/>
      <c r="E1406" s="224"/>
      <c r="F1406" s="224"/>
      <c r="G1406" s="224"/>
      <c r="H1406" s="238"/>
      <c r="I1406" s="199"/>
      <c r="J1406" s="206"/>
      <c r="K1406" s="199"/>
    </row>
    <row r="1407" spans="1:11">
      <c r="A1407" s="206"/>
      <c r="B1407" s="224" t="s">
        <v>1680</v>
      </c>
      <c r="C1407" s="224"/>
      <c r="D1407" s="224"/>
      <c r="E1407" s="224"/>
      <c r="F1407" s="224"/>
      <c r="G1407" s="224"/>
      <c r="H1407" s="238"/>
      <c r="I1407" s="199"/>
      <c r="J1407" s="206"/>
      <c r="K1407" s="199"/>
    </row>
    <row r="1408" spans="1:11" ht="13.5" thickBot="1">
      <c r="A1408" s="206"/>
      <c r="B1408" s="224" t="s">
        <v>1681</v>
      </c>
      <c r="C1408" s="224"/>
      <c r="D1408" s="224"/>
      <c r="E1408" s="224"/>
      <c r="F1408" s="224"/>
      <c r="G1408" s="224"/>
      <c r="H1408" s="238"/>
      <c r="I1408" s="199"/>
      <c r="J1408" s="206"/>
      <c r="K1408" s="199"/>
    </row>
    <row r="1409" spans="1:11" ht="13.5" thickBot="1">
      <c r="A1409" s="206"/>
      <c r="B1409" s="343" t="s">
        <v>1682</v>
      </c>
      <c r="C1409" s="343"/>
      <c r="D1409" s="343"/>
      <c r="E1409" s="343"/>
      <c r="F1409" s="345"/>
      <c r="G1409" s="199"/>
      <c r="H1409" s="199"/>
      <c r="I1409" s="199"/>
      <c r="J1409" s="206"/>
      <c r="K1409" s="199"/>
    </row>
    <row r="1410" spans="1:11" hidden="1">
      <c r="A1410" s="206"/>
      <c r="B1410" s="224" t="s">
        <v>1117</v>
      </c>
      <c r="C1410" s="224"/>
      <c r="D1410" s="224"/>
      <c r="E1410" s="224"/>
      <c r="F1410" s="224"/>
      <c r="G1410" s="224"/>
      <c r="H1410" s="224"/>
      <c r="I1410" s="199"/>
      <c r="J1410" s="206"/>
      <c r="K1410" s="199"/>
    </row>
    <row r="1411" spans="1:11">
      <c r="A1411" s="206"/>
      <c r="B1411" s="224" t="s">
        <v>1683</v>
      </c>
      <c r="C1411" s="224"/>
      <c r="D1411" s="224"/>
      <c r="E1411" s="224"/>
      <c r="F1411" s="224"/>
      <c r="G1411" s="224"/>
      <c r="H1411" s="224"/>
      <c r="I1411" s="199"/>
      <c r="J1411" s="206"/>
      <c r="K1411" s="199"/>
    </row>
    <row r="1412" spans="1:11">
      <c r="A1412" s="206"/>
      <c r="B1412" s="224" t="s">
        <v>1684</v>
      </c>
      <c r="C1412" s="224"/>
      <c r="D1412" s="224"/>
      <c r="E1412" s="224"/>
      <c r="F1412" s="224"/>
      <c r="G1412" s="224"/>
      <c r="H1412" s="224"/>
      <c r="I1412" s="199"/>
      <c r="J1412" s="206"/>
      <c r="K1412" s="199"/>
    </row>
    <row r="1413" spans="1:11" ht="13.5" thickBot="1">
      <c r="A1413" s="206"/>
      <c r="B1413" s="224" t="s">
        <v>1685</v>
      </c>
      <c r="C1413" s="224"/>
      <c r="D1413" s="224"/>
      <c r="E1413" s="224"/>
      <c r="F1413" s="224"/>
      <c r="G1413" s="224"/>
      <c r="H1413" s="224"/>
      <c r="I1413" s="199"/>
      <c r="J1413" s="206"/>
      <c r="K1413" s="199"/>
    </row>
    <row r="1414" spans="1:11" ht="13.5" thickBot="1">
      <c r="A1414" s="206"/>
      <c r="B1414" s="343" t="s">
        <v>1686</v>
      </c>
      <c r="C1414" s="343"/>
      <c r="D1414" s="343"/>
      <c r="E1414" s="343"/>
      <c r="F1414" s="345"/>
      <c r="G1414" s="199"/>
      <c r="H1414" s="199"/>
      <c r="I1414" s="199"/>
      <c r="J1414" s="206"/>
      <c r="K1414" s="199"/>
    </row>
    <row r="1415" spans="1:11" hidden="1">
      <c r="A1415" s="206"/>
      <c r="B1415" s="224" t="s">
        <v>1687</v>
      </c>
      <c r="C1415" s="224"/>
      <c r="D1415" s="224"/>
      <c r="E1415" s="224"/>
      <c r="F1415" s="224"/>
      <c r="G1415" s="224"/>
      <c r="H1415" s="224"/>
      <c r="I1415" s="199"/>
      <c r="J1415" s="206"/>
      <c r="K1415" s="199"/>
    </row>
    <row r="1416" spans="1:11">
      <c r="A1416" s="206"/>
      <c r="B1416" s="224" t="s">
        <v>1688</v>
      </c>
      <c r="C1416" s="224"/>
      <c r="D1416" s="224"/>
      <c r="E1416" s="224"/>
      <c r="F1416" s="224"/>
      <c r="G1416" s="224"/>
      <c r="H1416" s="224"/>
      <c r="I1416" s="199"/>
      <c r="J1416" s="206"/>
      <c r="K1416" s="199"/>
    </row>
    <row r="1417" spans="1:11">
      <c r="A1417" s="206"/>
      <c r="B1417" s="224" t="s">
        <v>1689</v>
      </c>
      <c r="C1417" s="224"/>
      <c r="D1417" s="224"/>
      <c r="E1417" s="224"/>
      <c r="F1417" s="224"/>
      <c r="G1417" s="224"/>
      <c r="H1417" s="224"/>
      <c r="I1417" s="199"/>
      <c r="J1417" s="206"/>
      <c r="K1417" s="199"/>
    </row>
    <row r="1418" spans="1:11">
      <c r="A1418" s="206"/>
      <c r="B1418" s="224" t="s">
        <v>1690</v>
      </c>
      <c r="C1418" s="224"/>
      <c r="D1418" s="224"/>
      <c r="E1418" s="224"/>
      <c r="F1418" s="224"/>
      <c r="G1418" s="224"/>
      <c r="H1418" s="224"/>
      <c r="I1418" s="199"/>
      <c r="J1418" s="206"/>
      <c r="K1418" s="199"/>
    </row>
    <row r="1419" spans="1:11">
      <c r="A1419" s="206"/>
      <c r="B1419" s="224" t="s">
        <v>1691</v>
      </c>
      <c r="C1419" s="224"/>
      <c r="D1419" s="224"/>
      <c r="E1419" s="224"/>
      <c r="F1419" s="224"/>
      <c r="G1419" s="224"/>
      <c r="H1419" s="224"/>
      <c r="I1419" s="199"/>
      <c r="J1419" s="206"/>
      <c r="K1419" s="199"/>
    </row>
    <row r="1420" spans="1:11">
      <c r="A1420" s="206"/>
      <c r="B1420" s="224" t="s">
        <v>651</v>
      </c>
      <c r="C1420" s="224"/>
      <c r="D1420" s="224"/>
      <c r="E1420" s="224"/>
      <c r="F1420" s="224"/>
      <c r="G1420" s="224"/>
      <c r="H1420" s="224"/>
      <c r="I1420" s="199"/>
      <c r="J1420" s="206"/>
      <c r="K1420" s="199"/>
    </row>
    <row r="1421" spans="1:11">
      <c r="A1421" s="206"/>
      <c r="B1421" s="224" t="s">
        <v>1692</v>
      </c>
      <c r="C1421" s="224"/>
      <c r="D1421" s="224"/>
      <c r="E1421" s="224"/>
      <c r="F1421" s="224"/>
      <c r="G1421" s="224"/>
      <c r="H1421" s="224"/>
      <c r="I1421" s="199"/>
      <c r="J1421" s="206"/>
      <c r="K1421" s="199"/>
    </row>
    <row r="1422" spans="1:11">
      <c r="A1422" s="206"/>
      <c r="B1422" s="224" t="s">
        <v>1693</v>
      </c>
      <c r="C1422" s="224"/>
      <c r="D1422" s="224"/>
      <c r="E1422" s="224"/>
      <c r="F1422" s="224"/>
      <c r="G1422" s="224"/>
      <c r="H1422" s="224"/>
      <c r="I1422" s="199"/>
      <c r="J1422" s="206"/>
      <c r="K1422" s="199"/>
    </row>
    <row r="1423" spans="1:11">
      <c r="A1423" s="206"/>
      <c r="B1423" s="224" t="s">
        <v>1694</v>
      </c>
      <c r="C1423" s="224"/>
      <c r="D1423" s="224"/>
      <c r="E1423" s="224"/>
      <c r="F1423" s="224"/>
      <c r="G1423" s="224"/>
      <c r="H1423" s="224"/>
      <c r="I1423" s="199"/>
      <c r="J1423" s="206"/>
      <c r="K1423" s="199"/>
    </row>
    <row r="1424" spans="1:11">
      <c r="A1424" s="206"/>
      <c r="B1424" s="224" t="s">
        <v>1695</v>
      </c>
      <c r="C1424" s="224"/>
      <c r="D1424" s="224"/>
      <c r="E1424" s="224"/>
      <c r="F1424" s="224"/>
      <c r="G1424" s="224"/>
      <c r="H1424" s="224"/>
      <c r="I1424" s="199"/>
      <c r="J1424" s="206"/>
      <c r="K1424" s="199"/>
    </row>
    <row r="1425" spans="1:11">
      <c r="A1425" s="206"/>
      <c r="B1425" s="224" t="s">
        <v>2874</v>
      </c>
      <c r="C1425" s="224"/>
      <c r="D1425" s="224"/>
      <c r="E1425" s="224"/>
      <c r="F1425" s="224"/>
      <c r="G1425" s="224"/>
      <c r="H1425" s="224"/>
      <c r="I1425" s="199"/>
      <c r="J1425" s="206"/>
      <c r="K1425" s="199"/>
    </row>
    <row r="1426" spans="1:11">
      <c r="A1426" s="206"/>
      <c r="B1426" s="224" t="s">
        <v>1696</v>
      </c>
      <c r="C1426" s="224"/>
      <c r="D1426" s="224"/>
      <c r="E1426" s="224"/>
      <c r="F1426" s="224"/>
      <c r="G1426" s="224"/>
      <c r="H1426" s="224"/>
      <c r="I1426" s="199"/>
      <c r="J1426" s="206"/>
      <c r="K1426" s="199"/>
    </row>
    <row r="1427" spans="1:11">
      <c r="A1427" s="206"/>
      <c r="B1427" s="224" t="s">
        <v>613</v>
      </c>
      <c r="C1427" s="224"/>
      <c r="D1427" s="224"/>
      <c r="E1427" s="224"/>
      <c r="F1427" s="224"/>
      <c r="G1427" s="224"/>
      <c r="H1427" s="224"/>
      <c r="I1427" s="199"/>
      <c r="J1427" s="206"/>
      <c r="K1427" s="199"/>
    </row>
    <row r="1428" spans="1:11">
      <c r="A1428" s="206"/>
      <c r="B1428" s="224" t="s">
        <v>614</v>
      </c>
      <c r="C1428" s="224"/>
      <c r="D1428" s="224"/>
      <c r="E1428" s="224"/>
      <c r="F1428" s="224"/>
      <c r="G1428" s="224"/>
      <c r="H1428" s="224"/>
      <c r="I1428" s="199"/>
      <c r="J1428" s="206"/>
      <c r="K1428" s="199"/>
    </row>
    <row r="1429" spans="1:11">
      <c r="A1429" s="206"/>
      <c r="B1429" s="224" t="s">
        <v>615</v>
      </c>
      <c r="C1429" s="224"/>
      <c r="D1429" s="224"/>
      <c r="E1429" s="224"/>
      <c r="F1429" s="224"/>
      <c r="G1429" s="224"/>
      <c r="H1429" s="224"/>
      <c r="I1429" s="199"/>
      <c r="J1429" s="206"/>
      <c r="K1429" s="199"/>
    </row>
    <row r="1430" spans="1:11">
      <c r="A1430" s="206"/>
      <c r="B1430" s="224" t="s">
        <v>1697</v>
      </c>
      <c r="C1430" s="224"/>
      <c r="D1430" s="224"/>
      <c r="E1430" s="224"/>
      <c r="F1430" s="224"/>
      <c r="G1430" s="224"/>
      <c r="H1430" s="224"/>
      <c r="I1430" s="199"/>
      <c r="J1430" s="206"/>
      <c r="K1430" s="199"/>
    </row>
    <row r="1431" spans="1:11">
      <c r="A1431" s="206"/>
      <c r="B1431" s="224" t="s">
        <v>610</v>
      </c>
      <c r="C1431" s="224"/>
      <c r="D1431" s="224"/>
      <c r="E1431" s="224"/>
      <c r="F1431" s="224"/>
      <c r="G1431" s="224"/>
      <c r="H1431" s="224"/>
      <c r="I1431" s="199"/>
      <c r="J1431" s="206"/>
      <c r="K1431" s="199"/>
    </row>
    <row r="1432" spans="1:11">
      <c r="A1432" s="206"/>
      <c r="B1432" s="224" t="s">
        <v>611</v>
      </c>
      <c r="C1432" s="224"/>
      <c r="D1432" s="224"/>
      <c r="E1432" s="224"/>
      <c r="F1432" s="224"/>
      <c r="G1432" s="224"/>
      <c r="H1432" s="224"/>
      <c r="I1432" s="199"/>
      <c r="J1432" s="206"/>
      <c r="K1432" s="199"/>
    </row>
    <row r="1433" spans="1:11">
      <c r="A1433" s="206"/>
      <c r="B1433" s="224" t="s">
        <v>616</v>
      </c>
      <c r="C1433" s="224"/>
      <c r="D1433" s="224"/>
      <c r="E1433" s="224"/>
      <c r="F1433" s="224"/>
      <c r="G1433" s="224"/>
      <c r="H1433" s="224"/>
      <c r="I1433" s="199"/>
      <c r="J1433" s="206"/>
      <c r="K1433" s="199"/>
    </row>
    <row r="1434" spans="1:11">
      <c r="A1434" s="206"/>
      <c r="B1434" s="224" t="s">
        <v>1698</v>
      </c>
      <c r="C1434" s="224"/>
      <c r="D1434" s="224"/>
      <c r="E1434" s="224"/>
      <c r="F1434" s="224"/>
      <c r="G1434" s="224"/>
      <c r="H1434" s="224"/>
      <c r="I1434" s="199"/>
      <c r="J1434" s="206"/>
      <c r="K1434" s="199"/>
    </row>
    <row r="1435" spans="1:11">
      <c r="A1435" s="206"/>
      <c r="B1435" s="224" t="s">
        <v>1699</v>
      </c>
      <c r="C1435" s="224"/>
      <c r="D1435" s="224"/>
      <c r="E1435" s="224"/>
      <c r="F1435" s="224"/>
      <c r="G1435" s="224"/>
      <c r="H1435" s="238"/>
      <c r="I1435" s="199"/>
      <c r="J1435" s="206"/>
      <c r="K1435" s="199"/>
    </row>
    <row r="1436" spans="1:11">
      <c r="A1436" s="206"/>
      <c r="B1436" s="224" t="s">
        <v>1695</v>
      </c>
      <c r="C1436" s="224"/>
      <c r="D1436" s="224"/>
      <c r="E1436" s="224"/>
      <c r="F1436" s="224"/>
      <c r="G1436" s="224"/>
      <c r="H1436" s="238"/>
      <c r="I1436" s="199"/>
      <c r="J1436" s="206"/>
      <c r="K1436" s="199"/>
    </row>
    <row r="1437" spans="1:11" ht="13.5" thickBot="1">
      <c r="A1437" s="206"/>
      <c r="B1437" s="224" t="s">
        <v>612</v>
      </c>
      <c r="C1437" s="224"/>
      <c r="D1437" s="224"/>
      <c r="E1437" s="224"/>
      <c r="F1437" s="224"/>
      <c r="G1437" s="224"/>
      <c r="H1437" s="238"/>
      <c r="I1437" s="199"/>
      <c r="J1437" s="206"/>
      <c r="K1437" s="199"/>
    </row>
    <row r="1438" spans="1:11" ht="13.5" thickBot="1">
      <c r="A1438" s="206"/>
      <c r="B1438" s="343" t="s">
        <v>1700</v>
      </c>
      <c r="C1438" s="349"/>
      <c r="D1438" s="349"/>
      <c r="E1438" s="344"/>
      <c r="F1438" s="224"/>
      <c r="G1438" s="224"/>
      <c r="H1438" s="224"/>
      <c r="I1438" s="199"/>
      <c r="J1438" s="206"/>
      <c r="K1438" s="199"/>
    </row>
    <row r="1439" spans="1:11">
      <c r="A1439" s="206"/>
      <c r="B1439" s="224" t="s">
        <v>1701</v>
      </c>
      <c r="C1439" s="224"/>
      <c r="D1439" s="224"/>
      <c r="E1439" s="224"/>
      <c r="F1439" s="224"/>
      <c r="G1439" s="224"/>
      <c r="H1439" s="238"/>
      <c r="I1439" s="199"/>
      <c r="J1439" s="206"/>
      <c r="K1439" s="199"/>
    </row>
    <row r="1440" spans="1:11">
      <c r="A1440" s="206"/>
      <c r="B1440" s="224" t="s">
        <v>1702</v>
      </c>
      <c r="C1440" s="224"/>
      <c r="D1440" s="224"/>
      <c r="E1440" s="224"/>
      <c r="F1440" s="224"/>
      <c r="G1440" s="224"/>
      <c r="H1440" s="238"/>
      <c r="I1440" s="199"/>
      <c r="J1440" s="206"/>
      <c r="K1440" s="199"/>
    </row>
    <row r="1441" spans="1:11">
      <c r="A1441" s="206"/>
      <c r="B1441" s="224" t="s">
        <v>1703</v>
      </c>
      <c r="C1441" s="224"/>
      <c r="D1441" s="224"/>
      <c r="E1441" s="224"/>
      <c r="F1441" s="224"/>
      <c r="G1441" s="224"/>
      <c r="H1441" s="238"/>
      <c r="I1441" s="199"/>
      <c r="J1441" s="206"/>
      <c r="K1441" s="199"/>
    </row>
    <row r="1442" spans="1:11">
      <c r="A1442" s="206"/>
      <c r="B1442" s="224" t="s">
        <v>1704</v>
      </c>
      <c r="C1442" s="224"/>
      <c r="D1442" s="224"/>
      <c r="E1442" s="224"/>
      <c r="F1442" s="224"/>
      <c r="G1442" s="224"/>
      <c r="H1442" s="238"/>
      <c r="I1442" s="199"/>
      <c r="J1442" s="206"/>
      <c r="K1442" s="199"/>
    </row>
    <row r="1443" spans="1:11">
      <c r="A1443" s="206"/>
      <c r="B1443" s="224" t="s">
        <v>1705</v>
      </c>
      <c r="C1443" s="224"/>
      <c r="D1443" s="224"/>
      <c r="E1443" s="224"/>
      <c r="F1443" s="224"/>
      <c r="G1443" s="224"/>
      <c r="H1443" s="238"/>
      <c r="I1443" s="199"/>
      <c r="J1443" s="206"/>
      <c r="K1443" s="199"/>
    </row>
    <row r="1444" spans="1:11" ht="13.5" thickBot="1">
      <c r="A1444" s="206"/>
      <c r="B1444" s="224" t="s">
        <v>1706</v>
      </c>
      <c r="C1444" s="224"/>
      <c r="D1444" s="224"/>
      <c r="E1444" s="224"/>
      <c r="F1444" s="224"/>
      <c r="G1444" s="224"/>
      <c r="H1444" s="238"/>
      <c r="I1444" s="199"/>
      <c r="J1444" s="206"/>
      <c r="K1444" s="199"/>
    </row>
    <row r="1445" spans="1:11" ht="13.5" thickBot="1">
      <c r="A1445" s="206"/>
      <c r="B1445" s="338" t="s">
        <v>1707</v>
      </c>
      <c r="C1445" s="338"/>
      <c r="D1445" s="338"/>
      <c r="E1445" s="339"/>
      <c r="F1445" s="199"/>
      <c r="G1445" s="199"/>
      <c r="H1445" s="199"/>
      <c r="I1445" s="199"/>
      <c r="J1445" s="206"/>
      <c r="K1445" s="199"/>
    </row>
    <row r="1446" spans="1:11" hidden="1">
      <c r="A1446" s="206"/>
      <c r="B1446" s="224" t="s">
        <v>1117</v>
      </c>
      <c r="C1446" s="224"/>
      <c r="D1446" s="224"/>
      <c r="E1446" s="224"/>
      <c r="F1446" s="224"/>
      <c r="G1446" s="224"/>
      <c r="H1446" s="224"/>
      <c r="I1446" s="199"/>
      <c r="J1446" s="206"/>
      <c r="K1446" s="199"/>
    </row>
    <row r="1447" spans="1:11">
      <c r="A1447" s="206"/>
      <c r="B1447" s="224" t="s">
        <v>1708</v>
      </c>
      <c r="C1447" s="224"/>
      <c r="D1447" s="224"/>
      <c r="E1447" s="224"/>
      <c r="F1447" s="224"/>
      <c r="G1447" s="224"/>
      <c r="H1447" s="224"/>
      <c r="I1447" s="199"/>
      <c r="J1447" s="206"/>
      <c r="K1447" s="199"/>
    </row>
    <row r="1448" spans="1:11">
      <c r="A1448" s="206"/>
      <c r="B1448" s="224" t="s">
        <v>1709</v>
      </c>
      <c r="C1448" s="224"/>
      <c r="D1448" s="224"/>
      <c r="E1448" s="224"/>
      <c r="F1448" s="224"/>
      <c r="G1448" s="224"/>
      <c r="H1448" s="224"/>
      <c r="I1448" s="199"/>
      <c r="J1448" s="206"/>
      <c r="K1448" s="199"/>
    </row>
    <row r="1449" spans="1:11">
      <c r="A1449" s="206"/>
      <c r="B1449" s="224" t="s">
        <v>1710</v>
      </c>
      <c r="C1449" s="224"/>
      <c r="D1449" s="224"/>
      <c r="E1449" s="224"/>
      <c r="F1449" s="224"/>
      <c r="G1449" s="224"/>
      <c r="H1449" s="224"/>
      <c r="I1449" s="199"/>
      <c r="J1449" s="206"/>
      <c r="K1449" s="199"/>
    </row>
    <row r="1450" spans="1:11">
      <c r="A1450" s="206"/>
      <c r="B1450" s="224" t="s">
        <v>1711</v>
      </c>
      <c r="C1450" s="224"/>
      <c r="D1450" s="224"/>
      <c r="E1450" s="224"/>
      <c r="F1450" s="224"/>
      <c r="G1450" s="224"/>
      <c r="H1450" s="224"/>
      <c r="I1450" s="199"/>
      <c r="J1450" s="206"/>
      <c r="K1450" s="199"/>
    </row>
    <row r="1451" spans="1:11">
      <c r="A1451" s="206"/>
      <c r="B1451" s="224" t="s">
        <v>1712</v>
      </c>
      <c r="C1451" s="224"/>
      <c r="D1451" s="224"/>
      <c r="E1451" s="224"/>
      <c r="F1451" s="224"/>
      <c r="G1451" s="224"/>
      <c r="H1451" s="224"/>
      <c r="I1451" s="199"/>
      <c r="J1451" s="206"/>
      <c r="K1451" s="199"/>
    </row>
    <row r="1452" spans="1:11">
      <c r="A1452" s="206"/>
      <c r="B1452" s="224" t="s">
        <v>1713</v>
      </c>
      <c r="C1452" s="224"/>
      <c r="D1452" s="224"/>
      <c r="E1452" s="224"/>
      <c r="F1452" s="224"/>
      <c r="G1452" s="224"/>
      <c r="H1452" s="224"/>
      <c r="I1452" s="199"/>
      <c r="J1452" s="206"/>
      <c r="K1452" s="199"/>
    </row>
    <row r="1453" spans="1:11">
      <c r="A1453" s="206"/>
      <c r="B1453" s="224" t="s">
        <v>1714</v>
      </c>
      <c r="C1453" s="224"/>
      <c r="D1453" s="224"/>
      <c r="E1453" s="224"/>
      <c r="F1453" s="224"/>
      <c r="G1453" s="224"/>
      <c r="H1453" s="224"/>
      <c r="I1453" s="199"/>
      <c r="J1453" s="206"/>
      <c r="K1453" s="199"/>
    </row>
    <row r="1454" spans="1:11">
      <c r="A1454" s="206"/>
      <c r="B1454" s="224" t="s">
        <v>1715</v>
      </c>
      <c r="C1454" s="224"/>
      <c r="D1454" s="224"/>
      <c r="E1454" s="224"/>
      <c r="F1454" s="224"/>
      <c r="G1454" s="224"/>
      <c r="H1454" s="224"/>
      <c r="I1454" s="199"/>
      <c r="J1454" s="206"/>
      <c r="K1454" s="199"/>
    </row>
    <row r="1455" spans="1:11">
      <c r="A1455" s="206"/>
      <c r="B1455" s="224" t="s">
        <v>1716</v>
      </c>
      <c r="C1455" s="224"/>
      <c r="D1455" s="224"/>
      <c r="E1455" s="224"/>
      <c r="F1455" s="224"/>
      <c r="G1455" s="224"/>
      <c r="H1455" s="224"/>
      <c r="I1455" s="199"/>
      <c r="J1455" s="206"/>
      <c r="K1455" s="199"/>
    </row>
    <row r="1456" spans="1:11">
      <c r="A1456" s="206"/>
      <c r="B1456" s="224" t="s">
        <v>1717</v>
      </c>
      <c r="C1456" s="224"/>
      <c r="D1456" s="224"/>
      <c r="E1456" s="224"/>
      <c r="F1456" s="224"/>
      <c r="G1456" s="224"/>
      <c r="H1456" s="224"/>
      <c r="I1456" s="199"/>
      <c r="J1456" s="206"/>
      <c r="K1456" s="199"/>
    </row>
    <row r="1457" spans="1:11">
      <c r="A1457" s="206"/>
      <c r="B1457" s="224" t="s">
        <v>1718</v>
      </c>
      <c r="C1457" s="224"/>
      <c r="D1457" s="224"/>
      <c r="E1457" s="224"/>
      <c r="F1457" s="224"/>
      <c r="G1457" s="224"/>
      <c r="H1457" s="224"/>
      <c r="I1457" s="199"/>
      <c r="J1457" s="206"/>
      <c r="K1457" s="199"/>
    </row>
    <row r="1458" spans="1:11">
      <c r="A1458" s="206"/>
      <c r="B1458" s="224" t="s">
        <v>1719</v>
      </c>
      <c r="C1458" s="224"/>
      <c r="D1458" s="224"/>
      <c r="E1458" s="224"/>
      <c r="F1458" s="224"/>
      <c r="G1458" s="224"/>
      <c r="H1458" s="224"/>
      <c r="I1458" s="199"/>
      <c r="J1458" s="206"/>
      <c r="K1458" s="199"/>
    </row>
    <row r="1459" spans="1:11">
      <c r="A1459" s="206"/>
      <c r="B1459" s="224" t="s">
        <v>1720</v>
      </c>
      <c r="C1459" s="224"/>
      <c r="D1459" s="224"/>
      <c r="E1459" s="224"/>
      <c r="F1459" s="224"/>
      <c r="G1459" s="224"/>
      <c r="H1459" s="224"/>
      <c r="I1459" s="199"/>
      <c r="J1459" s="206"/>
      <c r="K1459" s="199"/>
    </row>
    <row r="1460" spans="1:11">
      <c r="A1460" s="206"/>
      <c r="B1460" s="224" t="s">
        <v>1721</v>
      </c>
      <c r="C1460" s="224"/>
      <c r="D1460" s="224"/>
      <c r="E1460" s="224"/>
      <c r="F1460" s="224"/>
      <c r="G1460" s="224"/>
      <c r="H1460" s="224"/>
      <c r="I1460" s="199"/>
      <c r="J1460" s="206"/>
      <c r="K1460" s="199"/>
    </row>
    <row r="1461" spans="1:11">
      <c r="A1461" s="206"/>
      <c r="B1461" s="224" t="s">
        <v>1722</v>
      </c>
      <c r="C1461" s="224"/>
      <c r="D1461" s="224"/>
      <c r="E1461" s="224"/>
      <c r="F1461" s="224"/>
      <c r="G1461" s="224"/>
      <c r="H1461" s="224"/>
      <c r="I1461" s="199"/>
      <c r="J1461" s="206"/>
      <c r="K1461" s="199"/>
    </row>
    <row r="1462" spans="1:11">
      <c r="A1462" s="206"/>
      <c r="B1462" s="224" t="s">
        <v>1723</v>
      </c>
      <c r="C1462" s="224"/>
      <c r="D1462" s="224"/>
      <c r="E1462" s="224"/>
      <c r="F1462" s="224"/>
      <c r="G1462" s="224"/>
      <c r="H1462" s="224"/>
      <c r="I1462" s="199"/>
      <c r="J1462" s="206"/>
      <c r="K1462" s="199"/>
    </row>
    <row r="1463" spans="1:11">
      <c r="A1463" s="206"/>
      <c r="B1463" s="224" t="s">
        <v>1724</v>
      </c>
      <c r="C1463" s="224"/>
      <c r="D1463" s="224"/>
      <c r="E1463" s="224"/>
      <c r="F1463" s="224"/>
      <c r="G1463" s="224"/>
      <c r="H1463" s="224"/>
      <c r="I1463" s="199"/>
      <c r="J1463" s="206"/>
      <c r="K1463" s="199"/>
    </row>
    <row r="1464" spans="1:11">
      <c r="A1464" s="206"/>
      <c r="B1464" s="224" t="s">
        <v>1725</v>
      </c>
      <c r="C1464" s="224"/>
      <c r="D1464" s="224"/>
      <c r="E1464" s="224"/>
      <c r="F1464" s="224"/>
      <c r="G1464" s="224"/>
      <c r="H1464" s="224"/>
      <c r="I1464" s="199"/>
      <c r="J1464" s="206"/>
      <c r="K1464" s="199"/>
    </row>
    <row r="1465" spans="1:11" ht="13.5" thickBot="1">
      <c r="A1465" s="206"/>
      <c r="B1465" s="224" t="s">
        <v>1726</v>
      </c>
      <c r="C1465" s="224"/>
      <c r="D1465" s="224"/>
      <c r="E1465" s="224"/>
      <c r="F1465" s="224"/>
      <c r="G1465" s="224"/>
      <c r="H1465" s="224"/>
      <c r="I1465" s="199"/>
      <c r="J1465" s="206"/>
      <c r="K1465" s="199"/>
    </row>
    <row r="1466" spans="1:11" ht="13.5" thickBot="1">
      <c r="A1466" s="206"/>
      <c r="B1466" s="343" t="s">
        <v>1727</v>
      </c>
      <c r="C1466" s="343"/>
      <c r="D1466" s="343"/>
      <c r="E1466" s="345"/>
      <c r="F1466" s="224"/>
      <c r="G1466" s="224"/>
      <c r="H1466" s="224"/>
      <c r="I1466" s="199"/>
      <c r="J1466" s="206"/>
      <c r="K1466" s="199"/>
    </row>
    <row r="1467" spans="1:11">
      <c r="A1467" s="206"/>
      <c r="B1467" s="224" t="s">
        <v>1728</v>
      </c>
      <c r="C1467" s="224"/>
      <c r="D1467" s="224"/>
      <c r="E1467" s="224"/>
      <c r="F1467" s="224"/>
      <c r="G1467" s="224"/>
      <c r="H1467" s="238"/>
      <c r="I1467" s="199"/>
      <c r="J1467" s="206"/>
      <c r="K1467" s="199"/>
    </row>
    <row r="1468" spans="1:11">
      <c r="A1468" s="206"/>
      <c r="B1468" s="224" t="s">
        <v>1729</v>
      </c>
      <c r="C1468" s="224"/>
      <c r="D1468" s="224"/>
      <c r="E1468" s="224"/>
      <c r="F1468" s="224"/>
      <c r="G1468" s="224"/>
      <c r="H1468" s="238"/>
      <c r="I1468" s="199"/>
      <c r="J1468" s="206"/>
      <c r="K1468" s="199"/>
    </row>
    <row r="1469" spans="1:11">
      <c r="A1469" s="206"/>
      <c r="B1469" s="224" t="s">
        <v>1730</v>
      </c>
      <c r="C1469" s="224"/>
      <c r="D1469" s="224"/>
      <c r="E1469" s="224"/>
      <c r="F1469" s="224"/>
      <c r="G1469" s="224"/>
      <c r="H1469" s="238"/>
      <c r="I1469" s="199"/>
      <c r="J1469" s="206"/>
      <c r="K1469" s="199"/>
    </row>
    <row r="1470" spans="1:11">
      <c r="A1470" s="206"/>
      <c r="B1470" s="224" t="s">
        <v>1731</v>
      </c>
      <c r="C1470" s="224"/>
      <c r="D1470" s="224"/>
      <c r="E1470" s="224"/>
      <c r="F1470" s="224"/>
      <c r="G1470" s="224"/>
      <c r="H1470" s="238"/>
      <c r="I1470" s="199"/>
      <c r="J1470" s="206"/>
      <c r="K1470" s="199"/>
    </row>
    <row r="1471" spans="1:11">
      <c r="A1471" s="206"/>
      <c r="B1471" s="224" t="s">
        <v>1732</v>
      </c>
      <c r="C1471" s="224"/>
      <c r="D1471" s="224"/>
      <c r="E1471" s="224"/>
      <c r="F1471" s="224"/>
      <c r="G1471" s="224"/>
      <c r="H1471" s="238"/>
      <c r="I1471" s="199"/>
      <c r="J1471" s="206"/>
      <c r="K1471" s="199"/>
    </row>
    <row r="1472" spans="1:11">
      <c r="A1472" s="206"/>
      <c r="B1472" s="224" t="s">
        <v>1733</v>
      </c>
      <c r="C1472" s="224"/>
      <c r="D1472" s="224"/>
      <c r="E1472" s="224"/>
      <c r="F1472" s="224"/>
      <c r="G1472" s="224"/>
      <c r="H1472" s="238"/>
      <c r="I1472" s="199"/>
      <c r="J1472" s="206"/>
      <c r="K1472" s="199"/>
    </row>
    <row r="1473" spans="1:11">
      <c r="A1473" s="206"/>
      <c r="B1473" s="224" t="s">
        <v>1734</v>
      </c>
      <c r="C1473" s="224"/>
      <c r="D1473" s="224"/>
      <c r="E1473" s="224"/>
      <c r="F1473" s="224"/>
      <c r="G1473" s="224"/>
      <c r="H1473" s="238"/>
      <c r="I1473" s="199"/>
      <c r="J1473" s="206"/>
      <c r="K1473" s="199"/>
    </row>
    <row r="1474" spans="1:11">
      <c r="A1474" s="206"/>
      <c r="B1474" s="224" t="s">
        <v>1735</v>
      </c>
      <c r="C1474" s="224"/>
      <c r="D1474" s="224"/>
      <c r="E1474" s="224"/>
      <c r="F1474" s="224"/>
      <c r="G1474" s="224"/>
      <c r="H1474" s="238"/>
      <c r="I1474" s="199"/>
      <c r="J1474" s="206"/>
      <c r="K1474" s="199"/>
    </row>
    <row r="1475" spans="1:11">
      <c r="A1475" s="206"/>
      <c r="B1475" s="224" t="s">
        <v>1736</v>
      </c>
      <c r="C1475" s="224"/>
      <c r="D1475" s="224"/>
      <c r="E1475" s="224"/>
      <c r="F1475" s="224"/>
      <c r="G1475" s="224"/>
      <c r="H1475" s="238"/>
      <c r="I1475" s="199"/>
      <c r="J1475" s="206"/>
      <c r="K1475" s="199"/>
    </row>
    <row r="1476" spans="1:11" ht="13.5" thickBot="1">
      <c r="A1476" s="206"/>
      <c r="B1476" s="224" t="s">
        <v>1737</v>
      </c>
      <c r="C1476" s="224"/>
      <c r="D1476" s="224"/>
      <c r="E1476" s="224"/>
      <c r="F1476" s="224"/>
      <c r="G1476" s="224"/>
      <c r="H1476" s="238"/>
      <c r="I1476" s="199"/>
      <c r="J1476" s="206"/>
      <c r="K1476" s="199"/>
    </row>
    <row r="1477" spans="1:11" ht="13.5" thickBot="1">
      <c r="A1477" s="206"/>
      <c r="B1477" s="343" t="s">
        <v>1738</v>
      </c>
      <c r="C1477" s="343"/>
      <c r="D1477" s="343"/>
      <c r="E1477" s="345"/>
      <c r="F1477" s="199"/>
      <c r="G1477" s="199"/>
      <c r="H1477" s="199"/>
      <c r="I1477" s="199"/>
      <c r="J1477" s="206"/>
      <c r="K1477" s="199"/>
    </row>
    <row r="1478" spans="1:11" hidden="1">
      <c r="A1478" s="206"/>
      <c r="B1478" s="224" t="s">
        <v>1117</v>
      </c>
      <c r="C1478" s="224"/>
      <c r="D1478" s="224"/>
      <c r="E1478" s="224"/>
      <c r="F1478" s="224"/>
      <c r="G1478" s="224"/>
      <c r="H1478" s="199"/>
      <c r="I1478" s="199"/>
      <c r="J1478" s="206"/>
      <c r="K1478" s="199"/>
    </row>
    <row r="1479" spans="1:11">
      <c r="A1479" s="206"/>
      <c r="B1479" s="224" t="s">
        <v>1739</v>
      </c>
      <c r="C1479" s="224"/>
      <c r="D1479" s="224"/>
      <c r="E1479" s="224"/>
      <c r="F1479" s="224"/>
      <c r="G1479" s="224"/>
      <c r="H1479" s="199"/>
      <c r="I1479" s="199"/>
      <c r="J1479" s="206"/>
      <c r="K1479" s="199"/>
    </row>
    <row r="1480" spans="1:11">
      <c r="A1480" s="206"/>
      <c r="B1480" s="224" t="s">
        <v>1740</v>
      </c>
      <c r="C1480" s="224"/>
      <c r="D1480" s="224"/>
      <c r="E1480" s="224"/>
      <c r="F1480" s="224"/>
      <c r="G1480" s="224"/>
      <c r="H1480" s="199"/>
      <c r="I1480" s="199"/>
      <c r="J1480" s="206"/>
      <c r="K1480" s="199"/>
    </row>
    <row r="1481" spans="1:11">
      <c r="A1481" s="206"/>
      <c r="B1481" s="224" t="s">
        <v>1741</v>
      </c>
      <c r="C1481" s="224"/>
      <c r="D1481" s="224"/>
      <c r="E1481" s="224"/>
      <c r="F1481" s="224"/>
      <c r="G1481" s="224"/>
      <c r="H1481" s="199"/>
      <c r="I1481" s="199"/>
      <c r="J1481" s="206"/>
      <c r="K1481" s="199"/>
    </row>
    <row r="1482" spans="1:11">
      <c r="A1482" s="206"/>
      <c r="B1482" s="224" t="s">
        <v>1742</v>
      </c>
      <c r="C1482" s="224"/>
      <c r="D1482" s="224"/>
      <c r="E1482" s="224"/>
      <c r="F1482" s="224"/>
      <c r="G1482" s="224"/>
      <c r="H1482" s="199"/>
      <c r="I1482" s="199"/>
      <c r="J1482" s="206"/>
      <c r="K1482" s="199"/>
    </row>
    <row r="1483" spans="1:11">
      <c r="A1483" s="206"/>
      <c r="B1483" s="224" t="s">
        <v>1743</v>
      </c>
      <c r="C1483" s="224"/>
      <c r="D1483" s="224"/>
      <c r="E1483" s="224"/>
      <c r="F1483" s="224"/>
      <c r="G1483" s="224"/>
      <c r="H1483" s="199"/>
      <c r="I1483" s="199"/>
      <c r="J1483" s="206"/>
      <c r="K1483" s="199"/>
    </row>
    <row r="1484" spans="1:11">
      <c r="A1484" s="206"/>
      <c r="B1484" s="224" t="s">
        <v>2167</v>
      </c>
      <c r="C1484" s="224"/>
      <c r="D1484" s="224"/>
      <c r="E1484" s="224"/>
      <c r="F1484" s="224"/>
      <c r="G1484" s="224"/>
      <c r="H1484" s="199"/>
      <c r="I1484" s="199"/>
      <c r="J1484" s="206"/>
      <c r="K1484" s="199"/>
    </row>
    <row r="1485" spans="1:11">
      <c r="A1485" s="206"/>
      <c r="B1485" s="224" t="s">
        <v>2168</v>
      </c>
      <c r="C1485" s="224"/>
      <c r="D1485" s="224"/>
      <c r="E1485" s="224"/>
      <c r="F1485" s="224"/>
      <c r="G1485" s="224"/>
      <c r="H1485" s="199"/>
      <c r="I1485" s="199"/>
      <c r="J1485" s="206"/>
      <c r="K1485" s="199"/>
    </row>
    <row r="1486" spans="1:11">
      <c r="A1486" s="206"/>
      <c r="B1486" s="224" t="s">
        <v>2169</v>
      </c>
      <c r="C1486" s="224"/>
      <c r="D1486" s="224"/>
      <c r="E1486" s="224"/>
      <c r="F1486" s="224"/>
      <c r="G1486" s="224"/>
      <c r="H1486" s="199"/>
      <c r="I1486" s="199"/>
      <c r="J1486" s="206"/>
      <c r="K1486" s="199"/>
    </row>
    <row r="1487" spans="1:11">
      <c r="A1487" s="206"/>
      <c r="B1487" s="224" t="s">
        <v>2170</v>
      </c>
      <c r="C1487" s="224"/>
      <c r="D1487" s="224"/>
      <c r="E1487" s="224"/>
      <c r="F1487" s="224"/>
      <c r="G1487" s="224"/>
      <c r="H1487" s="199"/>
      <c r="I1487" s="199"/>
      <c r="J1487" s="206"/>
      <c r="K1487" s="199"/>
    </row>
    <row r="1488" spans="1:11">
      <c r="A1488" s="206"/>
      <c r="B1488" s="224" t="s">
        <v>2171</v>
      </c>
      <c r="C1488" s="224"/>
      <c r="D1488" s="224"/>
      <c r="E1488" s="224"/>
      <c r="F1488" s="224"/>
      <c r="G1488" s="224"/>
      <c r="H1488" s="199"/>
      <c r="I1488" s="199"/>
      <c r="J1488" s="206"/>
      <c r="K1488" s="199"/>
    </row>
    <row r="1489" spans="1:11">
      <c r="A1489" s="206"/>
      <c r="B1489" s="224" t="s">
        <v>2172</v>
      </c>
      <c r="C1489" s="224"/>
      <c r="D1489" s="224"/>
      <c r="E1489" s="224"/>
      <c r="F1489" s="224"/>
      <c r="G1489" s="224"/>
      <c r="H1489" s="199"/>
      <c r="I1489" s="199"/>
      <c r="J1489" s="206"/>
      <c r="K1489" s="199"/>
    </row>
    <row r="1490" spans="1:11">
      <c r="A1490" s="206"/>
      <c r="B1490" s="224" t="s">
        <v>2173</v>
      </c>
      <c r="C1490" s="224"/>
      <c r="D1490" s="224"/>
      <c r="E1490" s="224"/>
      <c r="F1490" s="224"/>
      <c r="G1490" s="224"/>
      <c r="H1490" s="199"/>
      <c r="I1490" s="199"/>
      <c r="J1490" s="206"/>
      <c r="K1490" s="199"/>
    </row>
    <row r="1491" spans="1:11">
      <c r="A1491" s="206"/>
      <c r="B1491" s="224" t="s">
        <v>2174</v>
      </c>
      <c r="C1491" s="224"/>
      <c r="D1491" s="224"/>
      <c r="E1491" s="224"/>
      <c r="F1491" s="224"/>
      <c r="G1491" s="224"/>
      <c r="H1491" s="199"/>
      <c r="I1491" s="199"/>
      <c r="J1491" s="206"/>
      <c r="K1491" s="199"/>
    </row>
    <row r="1492" spans="1:11">
      <c r="A1492" s="206"/>
      <c r="B1492" s="224" t="s">
        <v>2175</v>
      </c>
      <c r="C1492" s="224"/>
      <c r="D1492" s="224"/>
      <c r="E1492" s="224"/>
      <c r="F1492" s="224"/>
      <c r="G1492" s="224"/>
      <c r="H1492" s="199"/>
      <c r="I1492" s="199"/>
      <c r="J1492" s="206"/>
      <c r="K1492" s="199"/>
    </row>
    <row r="1493" spans="1:11">
      <c r="A1493" s="206"/>
      <c r="B1493" s="224" t="s">
        <v>2176</v>
      </c>
      <c r="C1493" s="224"/>
      <c r="D1493" s="224"/>
      <c r="E1493" s="224"/>
      <c r="F1493" s="224"/>
      <c r="G1493" s="224"/>
      <c r="H1493" s="199"/>
      <c r="I1493" s="199"/>
      <c r="J1493" s="206"/>
      <c r="K1493" s="199"/>
    </row>
    <row r="1494" spans="1:11">
      <c r="A1494" s="206"/>
      <c r="B1494" s="224" t="s">
        <v>2177</v>
      </c>
      <c r="C1494" s="224"/>
      <c r="D1494" s="224"/>
      <c r="E1494" s="224"/>
      <c r="F1494" s="224"/>
      <c r="G1494" s="224"/>
      <c r="H1494" s="199"/>
      <c r="I1494" s="199"/>
      <c r="J1494" s="206"/>
      <c r="K1494" s="199"/>
    </row>
    <row r="1495" spans="1:11">
      <c r="A1495" s="206"/>
      <c r="B1495" s="224" t="s">
        <v>2178</v>
      </c>
      <c r="C1495" s="224"/>
      <c r="D1495" s="224"/>
      <c r="E1495" s="224"/>
      <c r="F1495" s="224"/>
      <c r="G1495" s="224"/>
      <c r="H1495" s="199"/>
      <c r="I1495" s="199"/>
      <c r="J1495" s="206"/>
      <c r="K1495" s="199"/>
    </row>
    <row r="1496" spans="1:11">
      <c r="A1496" s="206"/>
      <c r="B1496" s="224" t="s">
        <v>2179</v>
      </c>
      <c r="C1496" s="224"/>
      <c r="D1496" s="224"/>
      <c r="E1496" s="224"/>
      <c r="F1496" s="224"/>
      <c r="G1496" s="224"/>
      <c r="H1496" s="199"/>
      <c r="I1496" s="199"/>
      <c r="J1496" s="206"/>
      <c r="K1496" s="199"/>
    </row>
    <row r="1497" spans="1:11">
      <c r="A1497" s="206"/>
      <c r="B1497" s="224" t="s">
        <v>2180</v>
      </c>
      <c r="C1497" s="224"/>
      <c r="D1497" s="224"/>
      <c r="E1497" s="224"/>
      <c r="F1497" s="224"/>
      <c r="G1497" s="224"/>
      <c r="H1497" s="199"/>
      <c r="I1497" s="199"/>
      <c r="J1497" s="206"/>
      <c r="K1497" s="199"/>
    </row>
    <row r="1498" spans="1:11">
      <c r="A1498" s="206"/>
      <c r="B1498" s="224" t="s">
        <v>2181</v>
      </c>
      <c r="C1498" s="224"/>
      <c r="D1498" s="224"/>
      <c r="E1498" s="224"/>
      <c r="F1498" s="224"/>
      <c r="G1498" s="224"/>
      <c r="H1498" s="199"/>
      <c r="I1498" s="199"/>
      <c r="J1498" s="206"/>
      <c r="K1498" s="199"/>
    </row>
    <row r="1499" spans="1:11">
      <c r="A1499" s="206"/>
      <c r="B1499" s="224" t="s">
        <v>2182</v>
      </c>
      <c r="C1499" s="224"/>
      <c r="D1499" s="224"/>
      <c r="E1499" s="224"/>
      <c r="F1499" s="224"/>
      <c r="G1499" s="224"/>
      <c r="H1499" s="199"/>
      <c r="I1499" s="199"/>
      <c r="J1499" s="206"/>
      <c r="K1499" s="199"/>
    </row>
    <row r="1500" spans="1:11">
      <c r="A1500" s="206"/>
      <c r="B1500" s="224" t="s">
        <v>2183</v>
      </c>
      <c r="C1500" s="224"/>
      <c r="D1500" s="224"/>
      <c r="E1500" s="224"/>
      <c r="F1500" s="224"/>
      <c r="G1500" s="224"/>
      <c r="H1500" s="199"/>
      <c r="I1500" s="199"/>
      <c r="J1500" s="206"/>
      <c r="K1500" s="199"/>
    </row>
    <row r="1501" spans="1:11">
      <c r="A1501" s="206"/>
      <c r="B1501" s="224" t="s">
        <v>2184</v>
      </c>
      <c r="C1501" s="224"/>
      <c r="D1501" s="224"/>
      <c r="E1501" s="224"/>
      <c r="F1501" s="224"/>
      <c r="G1501" s="224"/>
      <c r="H1501" s="199"/>
      <c r="I1501" s="199"/>
      <c r="J1501" s="206"/>
      <c r="K1501" s="199"/>
    </row>
    <row r="1502" spans="1:11">
      <c r="A1502" s="206"/>
      <c r="B1502" s="224" t="s">
        <v>2185</v>
      </c>
      <c r="C1502" s="224"/>
      <c r="D1502" s="224"/>
      <c r="E1502" s="224"/>
      <c r="F1502" s="224"/>
      <c r="G1502" s="224"/>
      <c r="H1502" s="199"/>
      <c r="I1502" s="199"/>
      <c r="J1502" s="206"/>
      <c r="K1502" s="199"/>
    </row>
    <row r="1503" spans="1:11">
      <c r="A1503" s="206"/>
      <c r="B1503" s="224" t="s">
        <v>2186</v>
      </c>
      <c r="C1503" s="224"/>
      <c r="D1503" s="224"/>
      <c r="E1503" s="224"/>
      <c r="F1503" s="224"/>
      <c r="G1503" s="224"/>
      <c r="H1503" s="199"/>
      <c r="I1503" s="199"/>
      <c r="J1503" s="206"/>
      <c r="K1503" s="199"/>
    </row>
    <row r="1504" spans="1:11">
      <c r="A1504" s="206"/>
      <c r="B1504" s="224" t="s">
        <v>2187</v>
      </c>
      <c r="C1504" s="224"/>
      <c r="D1504" s="224"/>
      <c r="E1504" s="224"/>
      <c r="F1504" s="224"/>
      <c r="G1504" s="224"/>
      <c r="H1504" s="199"/>
      <c r="I1504" s="199"/>
      <c r="J1504" s="206"/>
      <c r="K1504" s="199"/>
    </row>
    <row r="1505" spans="1:11">
      <c r="A1505" s="206"/>
      <c r="B1505" s="224" t="s">
        <v>2188</v>
      </c>
      <c r="C1505" s="224"/>
      <c r="D1505" s="224"/>
      <c r="E1505" s="224"/>
      <c r="F1505" s="224"/>
      <c r="G1505" s="224"/>
      <c r="H1505" s="199"/>
      <c r="I1505" s="199"/>
      <c r="J1505" s="206"/>
      <c r="K1505" s="199"/>
    </row>
    <row r="1506" spans="1:11">
      <c r="A1506" s="206"/>
      <c r="B1506" s="224" t="s">
        <v>2189</v>
      </c>
      <c r="C1506" s="224"/>
      <c r="D1506" s="224"/>
      <c r="E1506" s="224"/>
      <c r="F1506" s="224"/>
      <c r="G1506" s="224"/>
      <c r="H1506" s="199"/>
      <c r="I1506" s="199"/>
      <c r="J1506" s="206"/>
      <c r="K1506" s="199"/>
    </row>
    <row r="1507" spans="1:11">
      <c r="A1507" s="206"/>
      <c r="B1507" s="224" t="s">
        <v>2190</v>
      </c>
      <c r="C1507" s="224"/>
      <c r="D1507" s="224"/>
      <c r="E1507" s="224"/>
      <c r="F1507" s="224"/>
      <c r="G1507" s="224"/>
      <c r="H1507" s="199"/>
      <c r="I1507" s="199"/>
      <c r="J1507" s="206"/>
      <c r="K1507" s="199"/>
    </row>
    <row r="1508" spans="1:11">
      <c r="A1508" s="206"/>
      <c r="B1508" s="224" t="s">
        <v>2191</v>
      </c>
      <c r="C1508" s="224"/>
      <c r="D1508" s="224"/>
      <c r="E1508" s="224"/>
      <c r="F1508" s="224"/>
      <c r="G1508" s="224"/>
      <c r="H1508" s="199"/>
      <c r="I1508" s="199"/>
      <c r="J1508" s="206"/>
      <c r="K1508" s="199"/>
    </row>
    <row r="1509" spans="1:11">
      <c r="A1509" s="206"/>
      <c r="B1509" s="224" t="s">
        <v>2192</v>
      </c>
      <c r="C1509" s="224"/>
      <c r="D1509" s="224"/>
      <c r="E1509" s="224"/>
      <c r="F1509" s="224"/>
      <c r="G1509" s="224"/>
      <c r="H1509" s="199"/>
      <c r="I1509" s="199"/>
      <c r="J1509" s="206"/>
      <c r="K1509" s="199"/>
    </row>
    <row r="1510" spans="1:11">
      <c r="A1510" s="206"/>
      <c r="B1510" s="224" t="s">
        <v>2193</v>
      </c>
      <c r="C1510" s="224"/>
      <c r="D1510" s="224"/>
      <c r="E1510" s="224"/>
      <c r="F1510" s="224"/>
      <c r="G1510" s="224"/>
      <c r="H1510" s="199"/>
      <c r="I1510" s="199"/>
      <c r="J1510" s="206"/>
      <c r="K1510" s="199"/>
    </row>
    <row r="1511" spans="1:11">
      <c r="A1511" s="206"/>
      <c r="B1511" s="224" t="s">
        <v>2194</v>
      </c>
      <c r="C1511" s="224"/>
      <c r="D1511" s="224"/>
      <c r="E1511" s="224"/>
      <c r="F1511" s="224"/>
      <c r="G1511" s="224"/>
      <c r="H1511" s="199"/>
      <c r="I1511" s="199"/>
      <c r="J1511" s="206"/>
      <c r="K1511" s="199"/>
    </row>
    <row r="1512" spans="1:11">
      <c r="A1512" s="206"/>
      <c r="B1512" s="224" t="s">
        <v>2195</v>
      </c>
      <c r="C1512" s="224"/>
      <c r="D1512" s="224"/>
      <c r="E1512" s="224"/>
      <c r="F1512" s="224"/>
      <c r="G1512" s="224"/>
      <c r="H1512" s="199"/>
      <c r="I1512" s="199"/>
      <c r="J1512" s="206"/>
      <c r="K1512" s="199"/>
    </row>
    <row r="1513" spans="1:11">
      <c r="A1513" s="206"/>
      <c r="B1513" s="224" t="s">
        <v>2196</v>
      </c>
      <c r="C1513" s="224"/>
      <c r="D1513" s="224"/>
      <c r="E1513" s="224"/>
      <c r="F1513" s="224"/>
      <c r="G1513" s="224"/>
      <c r="H1513" s="199"/>
      <c r="I1513" s="199"/>
      <c r="J1513" s="206"/>
      <c r="K1513" s="199"/>
    </row>
    <row r="1514" spans="1:11">
      <c r="A1514" s="206"/>
      <c r="B1514" s="224" t="s">
        <v>2197</v>
      </c>
      <c r="C1514" s="224"/>
      <c r="D1514" s="224"/>
      <c r="E1514" s="224"/>
      <c r="F1514" s="224"/>
      <c r="G1514" s="224"/>
      <c r="H1514" s="199"/>
      <c r="I1514" s="199"/>
      <c r="J1514" s="206"/>
      <c r="K1514" s="199"/>
    </row>
    <row r="1515" spans="1:11">
      <c r="A1515" s="206"/>
      <c r="B1515" s="224" t="s">
        <v>2217</v>
      </c>
      <c r="C1515" s="224"/>
      <c r="D1515" s="224"/>
      <c r="E1515" s="224"/>
      <c r="F1515" s="224"/>
      <c r="G1515" s="224"/>
      <c r="H1515" s="199"/>
      <c r="I1515" s="199"/>
      <c r="J1515" s="206"/>
      <c r="K1515" s="199"/>
    </row>
    <row r="1516" spans="1:11">
      <c r="A1516" s="206"/>
      <c r="B1516" s="224" t="s">
        <v>2218</v>
      </c>
      <c r="C1516" s="224"/>
      <c r="D1516" s="224"/>
      <c r="E1516" s="224"/>
      <c r="F1516" s="224"/>
      <c r="G1516" s="224"/>
      <c r="H1516" s="199"/>
      <c r="I1516" s="199"/>
      <c r="J1516" s="206"/>
      <c r="K1516" s="199"/>
    </row>
    <row r="1517" spans="1:11">
      <c r="A1517" s="206"/>
      <c r="B1517" s="224" t="s">
        <v>2219</v>
      </c>
      <c r="C1517" s="224"/>
      <c r="D1517" s="224"/>
      <c r="E1517" s="224"/>
      <c r="F1517" s="224"/>
      <c r="G1517" s="224"/>
      <c r="H1517" s="199"/>
      <c r="I1517" s="199"/>
      <c r="J1517" s="206"/>
      <c r="K1517" s="199"/>
    </row>
    <row r="1518" spans="1:11">
      <c r="A1518" s="206"/>
      <c r="B1518" s="224" t="s">
        <v>2220</v>
      </c>
      <c r="C1518" s="224"/>
      <c r="D1518" s="224"/>
      <c r="E1518" s="224"/>
      <c r="F1518" s="224"/>
      <c r="G1518" s="224"/>
      <c r="H1518" s="199"/>
      <c r="I1518" s="199"/>
      <c r="J1518" s="206"/>
      <c r="K1518" s="199"/>
    </row>
    <row r="1519" spans="1:11" ht="13.5" thickBot="1">
      <c r="A1519" s="206"/>
      <c r="B1519" s="224" t="s">
        <v>2221</v>
      </c>
      <c r="C1519" s="224"/>
      <c r="D1519" s="224"/>
      <c r="E1519" s="224"/>
      <c r="F1519" s="224"/>
      <c r="G1519" s="224"/>
      <c r="H1519" s="199"/>
      <c r="I1519" s="199"/>
      <c r="J1519" s="206"/>
      <c r="K1519" s="199"/>
    </row>
    <row r="1520" spans="1:11" ht="13.5" thickBot="1">
      <c r="A1520" s="206"/>
      <c r="B1520" s="343" t="s">
        <v>2222</v>
      </c>
      <c r="C1520" s="343"/>
      <c r="D1520" s="343"/>
      <c r="E1520" s="345"/>
      <c r="F1520" s="224"/>
      <c r="G1520" s="224"/>
      <c r="H1520" s="239"/>
      <c r="I1520" s="199"/>
      <c r="J1520" s="206"/>
      <c r="K1520" s="199"/>
    </row>
    <row r="1521" spans="1:11">
      <c r="A1521" s="206"/>
      <c r="B1521" s="240" t="s">
        <v>2223</v>
      </c>
      <c r="C1521" s="224"/>
      <c r="D1521" s="224"/>
      <c r="E1521" s="224"/>
      <c r="F1521" s="224"/>
      <c r="G1521" s="224"/>
      <c r="H1521" s="199"/>
      <c r="I1521" s="199"/>
      <c r="J1521" s="206"/>
      <c r="K1521" s="199"/>
    </row>
    <row r="1522" spans="1:11">
      <c r="A1522" s="206"/>
      <c r="B1522" s="240" t="s">
        <v>645</v>
      </c>
      <c r="C1522" s="224"/>
      <c r="D1522" s="224"/>
      <c r="E1522" s="224"/>
      <c r="F1522" s="224"/>
      <c r="G1522" s="224"/>
      <c r="H1522" s="199"/>
      <c r="I1522" s="199"/>
      <c r="J1522" s="206"/>
      <c r="K1522" s="199"/>
    </row>
    <row r="1523" spans="1:11" ht="13.5" thickBot="1">
      <c r="A1523" s="206"/>
      <c r="B1523" s="240" t="s">
        <v>2224</v>
      </c>
      <c r="C1523" s="224"/>
      <c r="D1523" s="224"/>
      <c r="E1523" s="224"/>
      <c r="F1523" s="224"/>
      <c r="G1523" s="224"/>
      <c r="H1523" s="199"/>
      <c r="I1523" s="199"/>
      <c r="J1523" s="206"/>
      <c r="K1523" s="199"/>
    </row>
    <row r="1524" spans="1:11" ht="13.5" thickBot="1">
      <c r="A1524" s="206"/>
      <c r="B1524" s="343" t="s">
        <v>2225</v>
      </c>
      <c r="C1524" s="343"/>
      <c r="D1524" s="343"/>
      <c r="E1524" s="343"/>
      <c r="F1524" s="343"/>
      <c r="G1524" s="345"/>
      <c r="H1524" s="199"/>
      <c r="I1524" s="199"/>
      <c r="J1524" s="206"/>
      <c r="K1524" s="199"/>
    </row>
    <row r="1525" spans="1:11" hidden="1">
      <c r="A1525" s="206"/>
      <c r="B1525" s="224" t="s">
        <v>1117</v>
      </c>
      <c r="C1525" s="224"/>
      <c r="D1525" s="224"/>
      <c r="E1525" s="224"/>
      <c r="F1525" s="224"/>
      <c r="G1525" s="224"/>
      <c r="H1525" s="224"/>
      <c r="I1525" s="199"/>
      <c r="J1525" s="206"/>
      <c r="K1525" s="199"/>
    </row>
    <row r="1526" spans="1:11">
      <c r="A1526" s="206"/>
      <c r="B1526" s="224" t="s">
        <v>2226</v>
      </c>
      <c r="C1526" s="224"/>
      <c r="D1526" s="224"/>
      <c r="E1526" s="224"/>
      <c r="F1526" s="224"/>
      <c r="G1526" s="224"/>
      <c r="H1526" s="224"/>
      <c r="I1526" s="199"/>
      <c r="J1526" s="206"/>
      <c r="K1526" s="199"/>
    </row>
    <row r="1527" spans="1:11">
      <c r="A1527" s="206"/>
      <c r="B1527" s="224" t="s">
        <v>2227</v>
      </c>
      <c r="C1527" s="224"/>
      <c r="D1527" s="224"/>
      <c r="E1527" s="224"/>
      <c r="F1527" s="224"/>
      <c r="G1527" s="224"/>
      <c r="H1527" s="224"/>
      <c r="I1527" s="199"/>
      <c r="J1527" s="206"/>
      <c r="K1527" s="199"/>
    </row>
    <row r="1528" spans="1:11">
      <c r="A1528" s="206"/>
      <c r="B1528" s="224" t="s">
        <v>2228</v>
      </c>
      <c r="C1528" s="224"/>
      <c r="D1528" s="224"/>
      <c r="E1528" s="224"/>
      <c r="F1528" s="224"/>
      <c r="G1528" s="224"/>
      <c r="H1528" s="224"/>
      <c r="I1528" s="199"/>
      <c r="J1528" s="206"/>
      <c r="K1528" s="199"/>
    </row>
    <row r="1529" spans="1:11">
      <c r="A1529" s="206"/>
      <c r="B1529" s="224" t="s">
        <v>2229</v>
      </c>
      <c r="C1529" s="224"/>
      <c r="D1529" s="224"/>
      <c r="E1529" s="224"/>
      <c r="F1529" s="224"/>
      <c r="G1529" s="224"/>
      <c r="H1529" s="224"/>
      <c r="I1529" s="199"/>
      <c r="J1529" s="206"/>
      <c r="K1529" s="199"/>
    </row>
    <row r="1530" spans="1:11">
      <c r="A1530" s="206"/>
      <c r="B1530" s="224" t="s">
        <v>2230</v>
      </c>
      <c r="C1530" s="224"/>
      <c r="D1530" s="224"/>
      <c r="E1530" s="224"/>
      <c r="F1530" s="224"/>
      <c r="G1530" s="224"/>
      <c r="H1530" s="224"/>
      <c r="I1530" s="199"/>
      <c r="J1530" s="206"/>
      <c r="K1530" s="199"/>
    </row>
    <row r="1531" spans="1:11">
      <c r="A1531" s="206"/>
      <c r="B1531" s="224" t="s">
        <v>2231</v>
      </c>
      <c r="C1531" s="224"/>
      <c r="D1531" s="224"/>
      <c r="E1531" s="224"/>
      <c r="F1531" s="224"/>
      <c r="G1531" s="224"/>
      <c r="H1531" s="224"/>
      <c r="I1531" s="199"/>
      <c r="J1531" s="206"/>
      <c r="K1531" s="199"/>
    </row>
    <row r="1532" spans="1:11">
      <c r="A1532" s="206"/>
      <c r="B1532" s="224" t="s">
        <v>2232</v>
      </c>
      <c r="C1532" s="224"/>
      <c r="D1532" s="224"/>
      <c r="E1532" s="224"/>
      <c r="F1532" s="224"/>
      <c r="G1532" s="224"/>
      <c r="H1532" s="224"/>
      <c r="I1532" s="199"/>
      <c r="J1532" s="206"/>
      <c r="K1532" s="199"/>
    </row>
    <row r="1533" spans="1:11">
      <c r="A1533" s="206"/>
      <c r="B1533" s="224" t="s">
        <v>2233</v>
      </c>
      <c r="C1533" s="224"/>
      <c r="D1533" s="224"/>
      <c r="E1533" s="224"/>
      <c r="F1533" s="224"/>
      <c r="G1533" s="224"/>
      <c r="H1533" s="224"/>
      <c r="I1533" s="199"/>
      <c r="J1533" s="206"/>
      <c r="K1533" s="199"/>
    </row>
    <row r="1534" spans="1:11">
      <c r="A1534" s="206"/>
      <c r="B1534" s="224" t="s">
        <v>2234</v>
      </c>
      <c r="C1534" s="224"/>
      <c r="D1534" s="224"/>
      <c r="E1534" s="224"/>
      <c r="F1534" s="224"/>
      <c r="G1534" s="224"/>
      <c r="H1534" s="224"/>
      <c r="I1534" s="199"/>
      <c r="J1534" s="206"/>
      <c r="K1534" s="199"/>
    </row>
    <row r="1535" spans="1:11">
      <c r="A1535" s="206"/>
      <c r="B1535" s="224" t="s">
        <v>2235</v>
      </c>
      <c r="C1535" s="224"/>
      <c r="D1535" s="224"/>
      <c r="E1535" s="224"/>
      <c r="F1535" s="224"/>
      <c r="G1535" s="224"/>
      <c r="H1535" s="224"/>
      <c r="I1535" s="199"/>
      <c r="J1535" s="206"/>
      <c r="K1535" s="199"/>
    </row>
    <row r="1536" spans="1:11">
      <c r="A1536" s="206"/>
      <c r="B1536" s="224" t="s">
        <v>2236</v>
      </c>
      <c r="C1536" s="224"/>
      <c r="D1536" s="224"/>
      <c r="E1536" s="224"/>
      <c r="F1536" s="224"/>
      <c r="G1536" s="224"/>
      <c r="H1536" s="224"/>
      <c r="I1536" s="199"/>
      <c r="J1536" s="206"/>
      <c r="K1536" s="199"/>
    </row>
    <row r="1537" spans="1:11">
      <c r="A1537" s="206"/>
      <c r="B1537" s="224" t="s">
        <v>2237</v>
      </c>
      <c r="C1537" s="224"/>
      <c r="D1537" s="224"/>
      <c r="E1537" s="224"/>
      <c r="F1537" s="224"/>
      <c r="G1537" s="224"/>
      <c r="H1537" s="224"/>
      <c r="I1537" s="199"/>
      <c r="J1537" s="206"/>
      <c r="K1537" s="199"/>
    </row>
    <row r="1538" spans="1:11">
      <c r="A1538" s="206"/>
      <c r="B1538" s="224" t="s">
        <v>2238</v>
      </c>
      <c r="C1538" s="224"/>
      <c r="D1538" s="224"/>
      <c r="E1538" s="224"/>
      <c r="F1538" s="224"/>
      <c r="G1538" s="224"/>
      <c r="H1538" s="224"/>
      <c r="I1538" s="199"/>
      <c r="J1538" s="206"/>
      <c r="K1538" s="199"/>
    </row>
    <row r="1539" spans="1:11">
      <c r="A1539" s="206"/>
      <c r="B1539" s="224" t="s">
        <v>2239</v>
      </c>
      <c r="C1539" s="224"/>
      <c r="D1539" s="224"/>
      <c r="E1539" s="224"/>
      <c r="F1539" s="224"/>
      <c r="G1539" s="224"/>
      <c r="H1539" s="224"/>
      <c r="I1539" s="199"/>
      <c r="J1539" s="206"/>
      <c r="K1539" s="199"/>
    </row>
    <row r="1540" spans="1:11">
      <c r="A1540" s="206"/>
      <c r="B1540" s="224" t="s">
        <v>2240</v>
      </c>
      <c r="C1540" s="224"/>
      <c r="D1540" s="224"/>
      <c r="E1540" s="224"/>
      <c r="F1540" s="224"/>
      <c r="G1540" s="224"/>
      <c r="H1540" s="224"/>
      <c r="I1540" s="199"/>
      <c r="J1540" s="206"/>
      <c r="K1540" s="199"/>
    </row>
    <row r="1541" spans="1:11" ht="13.5" thickBot="1">
      <c r="A1541" s="206"/>
      <c r="B1541" s="224" t="s">
        <v>1304</v>
      </c>
      <c r="C1541" s="224"/>
      <c r="D1541" s="224"/>
      <c r="E1541" s="224"/>
      <c r="F1541" s="224"/>
      <c r="G1541" s="224"/>
      <c r="H1541" s="224"/>
      <c r="I1541" s="199"/>
      <c r="J1541" s="206"/>
      <c r="K1541" s="199"/>
    </row>
    <row r="1542" spans="1:11" ht="13.5" thickBot="1">
      <c r="A1542" s="206"/>
      <c r="B1542" s="343" t="s">
        <v>2241</v>
      </c>
      <c r="C1542" s="343"/>
      <c r="D1542" s="343"/>
      <c r="E1542" s="343"/>
      <c r="F1542" s="343"/>
      <c r="G1542" s="345"/>
      <c r="H1542" s="199"/>
      <c r="I1542" s="199"/>
      <c r="J1542" s="206"/>
      <c r="K1542" s="199"/>
    </row>
    <row r="1543" spans="1:11" hidden="1">
      <c r="A1543" s="206"/>
      <c r="B1543" s="224" t="s">
        <v>1117</v>
      </c>
      <c r="C1543" s="224"/>
      <c r="D1543" s="224"/>
      <c r="E1543" s="224"/>
      <c r="F1543" s="224"/>
      <c r="G1543" s="224"/>
      <c r="H1543" s="224"/>
      <c r="I1543" s="199"/>
      <c r="J1543" s="206"/>
      <c r="K1543" s="199"/>
    </row>
    <row r="1544" spans="1:11">
      <c r="A1544" s="206"/>
      <c r="B1544" s="224" t="s">
        <v>2242</v>
      </c>
      <c r="C1544" s="224"/>
      <c r="D1544" s="224"/>
      <c r="E1544" s="224"/>
      <c r="F1544" s="224"/>
      <c r="G1544" s="224"/>
      <c r="H1544" s="224"/>
      <c r="I1544" s="199"/>
      <c r="J1544" s="206"/>
      <c r="K1544" s="199"/>
    </row>
    <row r="1545" spans="1:11">
      <c r="A1545" s="206"/>
      <c r="B1545" s="224" t="s">
        <v>2243</v>
      </c>
      <c r="C1545" s="224"/>
      <c r="D1545" s="224"/>
      <c r="E1545" s="224"/>
      <c r="F1545" s="224"/>
      <c r="G1545" s="224"/>
      <c r="H1545" s="224"/>
      <c r="I1545" s="199"/>
      <c r="J1545" s="206"/>
      <c r="K1545" s="199"/>
    </row>
    <row r="1546" spans="1:11">
      <c r="A1546" s="206"/>
      <c r="B1546" s="224" t="s">
        <v>2262</v>
      </c>
      <c r="C1546" s="224"/>
      <c r="D1546" s="224"/>
      <c r="E1546" s="224"/>
      <c r="F1546" s="224"/>
      <c r="G1546" s="224"/>
      <c r="H1546" s="224"/>
      <c r="I1546" s="199"/>
      <c r="J1546" s="206"/>
      <c r="K1546" s="199"/>
    </row>
    <row r="1547" spans="1:11">
      <c r="A1547" s="206"/>
      <c r="B1547" s="224" t="s">
        <v>2263</v>
      </c>
      <c r="C1547" s="224"/>
      <c r="D1547" s="224"/>
      <c r="E1547" s="224"/>
      <c r="F1547" s="224"/>
      <c r="G1547" s="224"/>
      <c r="H1547" s="224"/>
      <c r="I1547" s="199"/>
      <c r="J1547" s="206"/>
      <c r="K1547" s="199"/>
    </row>
    <row r="1548" spans="1:11">
      <c r="A1548" s="206"/>
      <c r="B1548" s="224" t="s">
        <v>646</v>
      </c>
      <c r="C1548" s="224"/>
      <c r="D1548" s="224"/>
      <c r="E1548" s="224"/>
      <c r="F1548" s="224"/>
      <c r="G1548" s="224"/>
      <c r="H1548" s="224"/>
      <c r="I1548" s="199"/>
      <c r="J1548" s="206"/>
      <c r="K1548" s="199"/>
    </row>
    <row r="1549" spans="1:11">
      <c r="A1549" s="206"/>
      <c r="B1549" s="224" t="s">
        <v>2264</v>
      </c>
      <c r="C1549" s="224"/>
      <c r="D1549" s="224"/>
      <c r="E1549" s="224"/>
      <c r="F1549" s="224"/>
      <c r="G1549" s="224"/>
      <c r="H1549" s="238"/>
      <c r="I1549" s="199"/>
      <c r="J1549" s="206"/>
      <c r="K1549" s="199"/>
    </row>
    <row r="1550" spans="1:11">
      <c r="A1550" s="206"/>
      <c r="B1550" s="224" t="s">
        <v>2265</v>
      </c>
      <c r="C1550" s="224"/>
      <c r="D1550" s="224"/>
      <c r="E1550" s="224"/>
      <c r="F1550" s="224"/>
      <c r="G1550" s="224"/>
      <c r="H1550" s="238"/>
      <c r="I1550" s="199"/>
      <c r="J1550" s="206"/>
      <c r="K1550" s="199"/>
    </row>
    <row r="1551" spans="1:11">
      <c r="A1551" s="206"/>
      <c r="B1551" s="224" t="s">
        <v>2266</v>
      </c>
      <c r="C1551" s="224"/>
      <c r="D1551" s="224"/>
      <c r="E1551" s="224"/>
      <c r="F1551" s="224"/>
      <c r="G1551" s="224"/>
      <c r="H1551" s="238"/>
      <c r="I1551" s="199"/>
      <c r="J1551" s="206"/>
      <c r="K1551" s="199"/>
    </row>
    <row r="1552" spans="1:11">
      <c r="A1552" s="206"/>
      <c r="B1552" s="224" t="s">
        <v>2267</v>
      </c>
      <c r="C1552" s="224"/>
      <c r="D1552" s="224"/>
      <c r="E1552" s="224"/>
      <c r="F1552" s="224"/>
      <c r="G1552" s="224"/>
      <c r="H1552" s="238"/>
      <c r="I1552" s="199"/>
      <c r="J1552" s="206"/>
      <c r="K1552" s="199"/>
    </row>
    <row r="1553" spans="1:11">
      <c r="A1553" s="206"/>
      <c r="B1553" s="224" t="s">
        <v>2268</v>
      </c>
      <c r="C1553" s="224"/>
      <c r="D1553" s="224"/>
      <c r="E1553" s="224"/>
      <c r="F1553" s="224"/>
      <c r="G1553" s="224"/>
      <c r="H1553" s="238"/>
      <c r="I1553" s="199"/>
      <c r="J1553" s="206"/>
      <c r="K1553" s="199"/>
    </row>
    <row r="1554" spans="1:11">
      <c r="A1554" s="206"/>
      <c r="B1554" s="224" t="s">
        <v>2269</v>
      </c>
      <c r="C1554" s="224"/>
      <c r="D1554" s="224"/>
      <c r="E1554" s="224"/>
      <c r="F1554" s="224"/>
      <c r="G1554" s="224"/>
      <c r="H1554" s="238"/>
      <c r="I1554" s="199"/>
      <c r="J1554" s="206"/>
      <c r="K1554" s="199"/>
    </row>
    <row r="1555" spans="1:11">
      <c r="A1555" s="206"/>
      <c r="B1555" s="224" t="s">
        <v>2270</v>
      </c>
      <c r="C1555" s="224"/>
      <c r="D1555" s="224"/>
      <c r="E1555" s="224"/>
      <c r="F1555" s="224"/>
      <c r="G1555" s="224"/>
      <c r="H1555" s="238"/>
      <c r="I1555" s="199"/>
      <c r="J1555" s="206"/>
      <c r="K1555" s="199"/>
    </row>
    <row r="1556" spans="1:11">
      <c r="A1556" s="206"/>
      <c r="B1556" s="224" t="s">
        <v>2271</v>
      </c>
      <c r="C1556" s="224"/>
      <c r="D1556" s="224"/>
      <c r="E1556" s="224"/>
      <c r="F1556" s="224"/>
      <c r="G1556" s="224"/>
      <c r="H1556" s="238"/>
      <c r="I1556" s="199"/>
      <c r="J1556" s="206"/>
      <c r="K1556" s="199"/>
    </row>
    <row r="1557" spans="1:11">
      <c r="A1557" s="206"/>
      <c r="B1557" s="224" t="s">
        <v>2272</v>
      </c>
      <c r="C1557" s="224"/>
      <c r="D1557" s="224"/>
      <c r="E1557" s="224"/>
      <c r="F1557" s="224"/>
      <c r="G1557" s="224"/>
      <c r="H1557" s="238"/>
      <c r="I1557" s="199"/>
      <c r="J1557" s="206"/>
      <c r="K1557" s="199"/>
    </row>
    <row r="1558" spans="1:11">
      <c r="A1558" s="206"/>
      <c r="B1558" s="224" t="s">
        <v>2273</v>
      </c>
      <c r="C1558" s="224"/>
      <c r="D1558" s="224"/>
      <c r="E1558" s="224"/>
      <c r="F1558" s="224"/>
      <c r="G1558" s="224"/>
      <c r="H1558" s="238"/>
      <c r="I1558" s="199"/>
      <c r="J1558" s="206"/>
      <c r="K1558" s="199"/>
    </row>
    <row r="1559" spans="1:11">
      <c r="A1559" s="206"/>
      <c r="B1559" s="224" t="s">
        <v>2274</v>
      </c>
      <c r="C1559" s="224"/>
      <c r="D1559" s="224"/>
      <c r="E1559" s="224"/>
      <c r="F1559" s="224"/>
      <c r="G1559" s="224"/>
      <c r="H1559" s="238"/>
      <c r="I1559" s="199"/>
      <c r="J1559" s="206"/>
      <c r="K1559" s="199"/>
    </row>
    <row r="1560" spans="1:11" ht="13.5" thickBot="1">
      <c r="A1560" s="206"/>
      <c r="B1560" s="224" t="s">
        <v>2275</v>
      </c>
      <c r="C1560" s="224"/>
      <c r="D1560" s="224"/>
      <c r="E1560" s="224"/>
      <c r="F1560" s="224"/>
      <c r="G1560" s="224"/>
      <c r="H1560" s="238"/>
      <c r="I1560" s="199"/>
      <c r="J1560" s="206"/>
      <c r="K1560" s="199"/>
    </row>
    <row r="1561" spans="1:11" ht="13.5" thickBot="1">
      <c r="A1561" s="206"/>
      <c r="B1561" s="343" t="s">
        <v>2276</v>
      </c>
      <c r="C1561" s="343"/>
      <c r="D1561" s="343"/>
      <c r="E1561" s="343"/>
      <c r="F1561" s="343"/>
      <c r="G1561" s="343"/>
      <c r="H1561" s="345"/>
      <c r="I1561" s="199"/>
      <c r="J1561" s="206"/>
      <c r="K1561" s="199"/>
    </row>
    <row r="1562" spans="1:11" hidden="1">
      <c r="A1562" s="206"/>
      <c r="B1562" s="224" t="s">
        <v>1117</v>
      </c>
      <c r="C1562" s="224"/>
      <c r="D1562" s="224"/>
      <c r="E1562" s="224"/>
      <c r="F1562" s="224"/>
      <c r="G1562" s="224"/>
      <c r="H1562" s="224"/>
      <c r="I1562" s="199"/>
      <c r="J1562" s="206"/>
      <c r="K1562" s="199"/>
    </row>
    <row r="1563" spans="1:11">
      <c r="A1563" s="206"/>
      <c r="B1563" s="224" t="s">
        <v>2277</v>
      </c>
      <c r="C1563" s="224"/>
      <c r="D1563" s="224"/>
      <c r="E1563" s="224"/>
      <c r="F1563" s="224"/>
      <c r="G1563" s="224"/>
      <c r="H1563" s="224"/>
      <c r="I1563" s="199"/>
      <c r="J1563" s="206"/>
      <c r="K1563" s="199"/>
    </row>
    <row r="1564" spans="1:11">
      <c r="A1564" s="206"/>
      <c r="B1564" s="224" t="s">
        <v>2278</v>
      </c>
      <c r="C1564" s="224"/>
      <c r="D1564" s="224"/>
      <c r="E1564" s="224"/>
      <c r="F1564" s="224"/>
      <c r="G1564" s="224"/>
      <c r="H1564" s="224"/>
      <c r="I1564" s="199"/>
      <c r="J1564" s="206"/>
      <c r="K1564" s="199"/>
    </row>
    <row r="1565" spans="1:11">
      <c r="A1565" s="206"/>
      <c r="B1565" s="224" t="s">
        <v>2279</v>
      </c>
      <c r="C1565" s="224"/>
      <c r="D1565" s="224"/>
      <c r="E1565" s="224"/>
      <c r="F1565" s="224"/>
      <c r="G1565" s="224"/>
      <c r="H1565" s="224"/>
      <c r="I1565" s="199"/>
      <c r="J1565" s="206"/>
      <c r="K1565" s="199"/>
    </row>
    <row r="1566" spans="1:11">
      <c r="A1566" s="206"/>
      <c r="B1566" s="224" t="s">
        <v>2280</v>
      </c>
      <c r="C1566" s="224"/>
      <c r="D1566" s="224"/>
      <c r="E1566" s="224"/>
      <c r="F1566" s="224"/>
      <c r="G1566" s="224"/>
      <c r="H1566" s="224"/>
      <c r="I1566" s="199"/>
      <c r="J1566" s="206"/>
      <c r="K1566" s="199"/>
    </row>
    <row r="1567" spans="1:11">
      <c r="A1567" s="206"/>
      <c r="B1567" s="224" t="s">
        <v>618</v>
      </c>
      <c r="C1567" s="224"/>
      <c r="D1567" s="224"/>
      <c r="E1567" s="224"/>
      <c r="F1567" s="224"/>
      <c r="G1567" s="224"/>
      <c r="H1567" s="224"/>
      <c r="I1567" s="199"/>
      <c r="J1567" s="206"/>
      <c r="K1567" s="199"/>
    </row>
    <row r="1568" spans="1:11">
      <c r="A1568" s="206"/>
      <c r="B1568" s="224" t="s">
        <v>619</v>
      </c>
      <c r="C1568" s="224"/>
      <c r="D1568" s="224"/>
      <c r="E1568" s="224"/>
      <c r="F1568" s="224"/>
      <c r="G1568" s="224"/>
      <c r="H1568" s="224"/>
      <c r="I1568" s="199"/>
      <c r="J1568" s="206"/>
      <c r="K1568" s="199"/>
    </row>
    <row r="1569" spans="1:11">
      <c r="A1569" s="206"/>
      <c r="B1569" s="224" t="s">
        <v>620</v>
      </c>
      <c r="C1569" s="224"/>
      <c r="D1569" s="224"/>
      <c r="E1569" s="224"/>
      <c r="F1569" s="224"/>
      <c r="G1569" s="224"/>
      <c r="H1569" s="224"/>
      <c r="I1569" s="199"/>
      <c r="J1569" s="206"/>
      <c r="K1569" s="199"/>
    </row>
    <row r="1570" spans="1:11">
      <c r="A1570" s="206"/>
      <c r="B1570" s="224" t="s">
        <v>2281</v>
      </c>
      <c r="C1570" s="224"/>
      <c r="D1570" s="224"/>
      <c r="E1570" s="224"/>
      <c r="F1570" s="224"/>
      <c r="G1570" s="224"/>
      <c r="H1570" s="224"/>
      <c r="I1570" s="199"/>
      <c r="J1570" s="206"/>
      <c r="K1570" s="199"/>
    </row>
    <row r="1571" spans="1:11">
      <c r="A1571" s="206"/>
      <c r="B1571" s="224" t="s">
        <v>2282</v>
      </c>
      <c r="C1571" s="224"/>
      <c r="D1571" s="224"/>
      <c r="E1571" s="224"/>
      <c r="F1571" s="224"/>
      <c r="G1571" s="224"/>
      <c r="H1571" s="224"/>
      <c r="I1571" s="199"/>
      <c r="J1571" s="206"/>
      <c r="K1571" s="199"/>
    </row>
    <row r="1572" spans="1:11">
      <c r="A1572" s="206"/>
      <c r="B1572" s="224" t="s">
        <v>2283</v>
      </c>
      <c r="C1572" s="224"/>
      <c r="D1572" s="224"/>
      <c r="E1572" s="224"/>
      <c r="F1572" s="224"/>
      <c r="G1572" s="224"/>
      <c r="H1572" s="224"/>
      <c r="I1572" s="199"/>
      <c r="J1572" s="206"/>
      <c r="K1572" s="199"/>
    </row>
    <row r="1573" spans="1:11">
      <c r="A1573" s="206"/>
      <c r="B1573" s="224" t="s">
        <v>2284</v>
      </c>
      <c r="C1573" s="224"/>
      <c r="D1573" s="224"/>
      <c r="E1573" s="224"/>
      <c r="F1573" s="224"/>
      <c r="G1573" s="224"/>
      <c r="H1573" s="224"/>
      <c r="I1573" s="199"/>
      <c r="J1573" s="206"/>
      <c r="K1573" s="199"/>
    </row>
    <row r="1574" spans="1:11">
      <c r="A1574" s="206"/>
      <c r="B1574" s="224" t="s">
        <v>2285</v>
      </c>
      <c r="C1574" s="224"/>
      <c r="D1574" s="224"/>
      <c r="E1574" s="224"/>
      <c r="F1574" s="224"/>
      <c r="G1574" s="224"/>
      <c r="H1574" s="224"/>
      <c r="I1574" s="199"/>
      <c r="J1574" s="206"/>
      <c r="K1574" s="199"/>
    </row>
    <row r="1575" spans="1:11">
      <c r="A1575" s="206"/>
      <c r="B1575" s="224" t="s">
        <v>2286</v>
      </c>
      <c r="C1575" s="224"/>
      <c r="D1575" s="224"/>
      <c r="E1575" s="224"/>
      <c r="F1575" s="224"/>
      <c r="G1575" s="224"/>
      <c r="H1575" s="224"/>
      <c r="I1575" s="199"/>
      <c r="J1575" s="206"/>
      <c r="K1575" s="199"/>
    </row>
    <row r="1576" spans="1:11">
      <c r="A1576" s="206"/>
      <c r="B1576" s="224" t="s">
        <v>2287</v>
      </c>
      <c r="C1576" s="224"/>
      <c r="D1576" s="224"/>
      <c r="E1576" s="224"/>
      <c r="F1576" s="224"/>
      <c r="G1576" s="224"/>
      <c r="H1576" s="224"/>
      <c r="I1576" s="199"/>
      <c r="J1576" s="206"/>
      <c r="K1576" s="199"/>
    </row>
    <row r="1577" spans="1:11">
      <c r="A1577" s="206"/>
      <c r="B1577" s="224" t="s">
        <v>2288</v>
      </c>
      <c r="C1577" s="224"/>
      <c r="D1577" s="224"/>
      <c r="E1577" s="224"/>
      <c r="F1577" s="224"/>
      <c r="G1577" s="224"/>
      <c r="H1577" s="224"/>
      <c r="I1577" s="199"/>
      <c r="J1577" s="206"/>
      <c r="K1577" s="199"/>
    </row>
    <row r="1578" spans="1:11">
      <c r="A1578" s="206"/>
      <c r="B1578" s="224" t="s">
        <v>2289</v>
      </c>
      <c r="C1578" s="224"/>
      <c r="D1578" s="224"/>
      <c r="E1578" s="224"/>
      <c r="F1578" s="224"/>
      <c r="G1578" s="224"/>
      <c r="H1578" s="224"/>
      <c r="I1578" s="199"/>
      <c r="J1578" s="206"/>
      <c r="K1578" s="199"/>
    </row>
    <row r="1579" spans="1:11">
      <c r="A1579" s="206"/>
      <c r="B1579" s="224" t="s">
        <v>2290</v>
      </c>
      <c r="C1579" s="224"/>
      <c r="D1579" s="224"/>
      <c r="E1579" s="224"/>
      <c r="F1579" s="224"/>
      <c r="G1579" s="224"/>
      <c r="H1579" s="224"/>
      <c r="I1579" s="199"/>
      <c r="J1579" s="206"/>
      <c r="K1579" s="199"/>
    </row>
    <row r="1580" spans="1:11">
      <c r="A1580" s="206"/>
      <c r="B1580" s="224" t="s">
        <v>2291</v>
      </c>
      <c r="C1580" s="224"/>
      <c r="D1580" s="224"/>
      <c r="E1580" s="224"/>
      <c r="F1580" s="224"/>
      <c r="G1580" s="224"/>
      <c r="H1580" s="224"/>
      <c r="I1580" s="199"/>
      <c r="J1580" s="206"/>
      <c r="K1580" s="199"/>
    </row>
    <row r="1581" spans="1:11">
      <c r="A1581" s="206"/>
      <c r="B1581" s="224" t="s">
        <v>2292</v>
      </c>
      <c r="C1581" s="224"/>
      <c r="D1581" s="224"/>
      <c r="E1581" s="224"/>
      <c r="F1581" s="224"/>
      <c r="G1581" s="224"/>
      <c r="H1581" s="224"/>
      <c r="I1581" s="199"/>
      <c r="J1581" s="206"/>
      <c r="K1581" s="199"/>
    </row>
    <row r="1582" spans="1:11" ht="13.5" thickBot="1">
      <c r="A1582" s="206"/>
      <c r="B1582" s="224" t="s">
        <v>2293</v>
      </c>
      <c r="C1582" s="224"/>
      <c r="D1582" s="224"/>
      <c r="E1582" s="224"/>
      <c r="F1582" s="224"/>
      <c r="G1582" s="224"/>
      <c r="H1582" s="224"/>
      <c r="I1582" s="199"/>
      <c r="J1582" s="206"/>
      <c r="K1582" s="199"/>
    </row>
    <row r="1583" spans="1:11" ht="13.5" thickBot="1">
      <c r="A1583" s="206"/>
      <c r="B1583" s="343" t="s">
        <v>2294</v>
      </c>
      <c r="C1583" s="343"/>
      <c r="D1583" s="343"/>
      <c r="E1583" s="345"/>
      <c r="F1583" s="199"/>
      <c r="G1583" s="199"/>
      <c r="H1583" s="199"/>
      <c r="I1583" s="199"/>
      <c r="J1583" s="206"/>
      <c r="K1583" s="199"/>
    </row>
    <row r="1584" spans="1:11" hidden="1">
      <c r="A1584" s="206"/>
      <c r="B1584" s="224" t="s">
        <v>1117</v>
      </c>
      <c r="C1584" s="224"/>
      <c r="D1584" s="224"/>
      <c r="E1584" s="224"/>
      <c r="F1584" s="224"/>
      <c r="G1584" s="224"/>
      <c r="H1584" s="238"/>
      <c r="I1584" s="199"/>
      <c r="J1584" s="206"/>
      <c r="K1584" s="199"/>
    </row>
    <row r="1585" spans="1:11">
      <c r="A1585" s="206"/>
      <c r="B1585" s="224" t="s">
        <v>2295</v>
      </c>
      <c r="C1585" s="224"/>
      <c r="D1585" s="224"/>
      <c r="E1585" s="224"/>
      <c r="F1585" s="224"/>
      <c r="G1585" s="224"/>
      <c r="H1585" s="238"/>
      <c r="I1585" s="199"/>
      <c r="J1585" s="206"/>
      <c r="K1585" s="199"/>
    </row>
    <row r="1586" spans="1:11">
      <c r="A1586" s="206"/>
      <c r="B1586" s="224" t="s">
        <v>2296</v>
      </c>
      <c r="C1586" s="224"/>
      <c r="D1586" s="224"/>
      <c r="E1586" s="224"/>
      <c r="F1586" s="224"/>
      <c r="G1586" s="224"/>
      <c r="H1586" s="238"/>
      <c r="I1586" s="199"/>
      <c r="J1586" s="206"/>
      <c r="K1586" s="199"/>
    </row>
    <row r="1587" spans="1:11">
      <c r="A1587" s="206"/>
      <c r="B1587" s="224" t="s">
        <v>2944</v>
      </c>
      <c r="C1587" s="224"/>
      <c r="D1587" s="224"/>
      <c r="E1587" s="224"/>
      <c r="F1587" s="224"/>
      <c r="G1587" s="224"/>
      <c r="H1587" s="238"/>
      <c r="I1587" s="199"/>
      <c r="J1587" s="206"/>
      <c r="K1587" s="199"/>
    </row>
    <row r="1588" spans="1:11">
      <c r="A1588" s="206"/>
      <c r="B1588" s="224" t="s">
        <v>2297</v>
      </c>
      <c r="C1588" s="224"/>
      <c r="D1588" s="224"/>
      <c r="E1588" s="224"/>
      <c r="F1588" s="224"/>
      <c r="G1588" s="224"/>
      <c r="H1588" s="238"/>
      <c r="I1588" s="199"/>
      <c r="J1588" s="206"/>
      <c r="K1588" s="199"/>
    </row>
    <row r="1589" spans="1:11">
      <c r="A1589" s="206"/>
      <c r="B1589" s="224" t="s">
        <v>2298</v>
      </c>
      <c r="C1589" s="224"/>
      <c r="D1589" s="224"/>
      <c r="E1589" s="224"/>
      <c r="F1589" s="224"/>
      <c r="G1589" s="224"/>
      <c r="H1589" s="238"/>
      <c r="I1589" s="199"/>
      <c r="J1589" s="206"/>
      <c r="K1589" s="199"/>
    </row>
    <row r="1590" spans="1:11">
      <c r="A1590" s="206"/>
      <c r="B1590" s="224" t="s">
        <v>2299</v>
      </c>
      <c r="C1590" s="224"/>
      <c r="D1590" s="224"/>
      <c r="E1590" s="224"/>
      <c r="F1590" s="224"/>
      <c r="G1590" s="224"/>
      <c r="H1590" s="238"/>
      <c r="I1590" s="199"/>
      <c r="J1590" s="206"/>
      <c r="K1590" s="199"/>
    </row>
    <row r="1591" spans="1:11">
      <c r="A1591" s="206"/>
      <c r="B1591" s="224" t="s">
        <v>2300</v>
      </c>
      <c r="C1591" s="224"/>
      <c r="D1591" s="224"/>
      <c r="E1591" s="224"/>
      <c r="F1591" s="224"/>
      <c r="G1591" s="224"/>
      <c r="H1591" s="238"/>
      <c r="I1591" s="199"/>
      <c r="J1591" s="206"/>
      <c r="K1591" s="199"/>
    </row>
    <row r="1592" spans="1:11">
      <c r="A1592" s="206"/>
      <c r="B1592" s="224" t="s">
        <v>2301</v>
      </c>
      <c r="C1592" s="224"/>
      <c r="D1592" s="224"/>
      <c r="E1592" s="224"/>
      <c r="F1592" s="224"/>
      <c r="G1592" s="224"/>
      <c r="H1592" s="238"/>
      <c r="I1592" s="199"/>
      <c r="J1592" s="206"/>
      <c r="K1592" s="199"/>
    </row>
    <row r="1593" spans="1:11">
      <c r="A1593" s="206"/>
      <c r="B1593" s="224" t="s">
        <v>2302</v>
      </c>
      <c r="C1593" s="224"/>
      <c r="D1593" s="224"/>
      <c r="E1593" s="224"/>
      <c r="F1593" s="224"/>
      <c r="G1593" s="224"/>
      <c r="H1593" s="238"/>
      <c r="I1593" s="199"/>
      <c r="J1593" s="206"/>
      <c r="K1593" s="199"/>
    </row>
    <row r="1594" spans="1:11">
      <c r="A1594" s="206"/>
      <c r="B1594" s="224" t="s">
        <v>2303</v>
      </c>
      <c r="C1594" s="224"/>
      <c r="D1594" s="224"/>
      <c r="E1594" s="224"/>
      <c r="F1594" s="224"/>
      <c r="G1594" s="224"/>
      <c r="H1594" s="238"/>
      <c r="I1594" s="199"/>
      <c r="J1594" s="206"/>
      <c r="K1594" s="199"/>
    </row>
    <row r="1595" spans="1:11">
      <c r="A1595" s="206"/>
      <c r="B1595" s="224" t="s">
        <v>2304</v>
      </c>
      <c r="C1595" s="224"/>
      <c r="D1595" s="224"/>
      <c r="E1595" s="224"/>
      <c r="F1595" s="224"/>
      <c r="G1595" s="224"/>
      <c r="H1595" s="238"/>
      <c r="I1595" s="199"/>
      <c r="J1595" s="206"/>
      <c r="K1595" s="199"/>
    </row>
    <row r="1596" spans="1:11">
      <c r="A1596" s="206"/>
      <c r="B1596" s="224" t="s">
        <v>2305</v>
      </c>
      <c r="C1596" s="224"/>
      <c r="D1596" s="224"/>
      <c r="E1596" s="224"/>
      <c r="F1596" s="224"/>
      <c r="G1596" s="224"/>
      <c r="H1596" s="238"/>
      <c r="I1596" s="199"/>
      <c r="J1596" s="206"/>
      <c r="K1596" s="199"/>
    </row>
    <row r="1597" spans="1:11">
      <c r="A1597" s="206"/>
      <c r="B1597" s="224" t="s">
        <v>2306</v>
      </c>
      <c r="C1597" s="224"/>
      <c r="D1597" s="224"/>
      <c r="E1597" s="224"/>
      <c r="F1597" s="224"/>
      <c r="G1597" s="224"/>
      <c r="H1597" s="238"/>
      <c r="I1597" s="199"/>
      <c r="J1597" s="206"/>
      <c r="K1597" s="199"/>
    </row>
    <row r="1598" spans="1:11">
      <c r="A1598" s="206"/>
      <c r="B1598" s="224" t="s">
        <v>2307</v>
      </c>
      <c r="C1598" s="224"/>
      <c r="D1598" s="224"/>
      <c r="E1598" s="224"/>
      <c r="F1598" s="224"/>
      <c r="G1598" s="224"/>
      <c r="H1598" s="238"/>
      <c r="I1598" s="199"/>
      <c r="J1598" s="206"/>
      <c r="K1598" s="199"/>
    </row>
    <row r="1599" spans="1:11">
      <c r="A1599" s="206"/>
      <c r="B1599" s="224" t="s">
        <v>2308</v>
      </c>
      <c r="C1599" s="224"/>
      <c r="D1599" s="224"/>
      <c r="E1599" s="224"/>
      <c r="F1599" s="224"/>
      <c r="G1599" s="224"/>
      <c r="H1599" s="238"/>
      <c r="I1599" s="199"/>
      <c r="J1599" s="206"/>
      <c r="K1599" s="199"/>
    </row>
    <row r="1600" spans="1:11">
      <c r="A1600" s="206"/>
      <c r="B1600" s="224" t="s">
        <v>2309</v>
      </c>
      <c r="C1600" s="224"/>
      <c r="D1600" s="224"/>
      <c r="E1600" s="224"/>
      <c r="F1600" s="224"/>
      <c r="G1600" s="224"/>
      <c r="H1600" s="238"/>
      <c r="I1600" s="199"/>
      <c r="J1600" s="206"/>
      <c r="K1600" s="199"/>
    </row>
    <row r="1601" spans="1:11">
      <c r="A1601" s="206"/>
      <c r="B1601" s="224" t="s">
        <v>2310</v>
      </c>
      <c r="C1601" s="224"/>
      <c r="D1601" s="224"/>
      <c r="E1601" s="224"/>
      <c r="F1601" s="224"/>
      <c r="G1601" s="224"/>
      <c r="H1601" s="238"/>
      <c r="I1601" s="199"/>
      <c r="J1601" s="206"/>
      <c r="K1601" s="199"/>
    </row>
    <row r="1602" spans="1:11">
      <c r="A1602" s="206"/>
      <c r="B1602" s="224" t="s">
        <v>2311</v>
      </c>
      <c r="C1602" s="224"/>
      <c r="D1602" s="224"/>
      <c r="E1602" s="224"/>
      <c r="F1602" s="224"/>
      <c r="G1602" s="224"/>
      <c r="H1602" s="238"/>
      <c r="I1602" s="199"/>
      <c r="J1602" s="206"/>
      <c r="K1602" s="199"/>
    </row>
    <row r="1603" spans="1:11" ht="13.5" thickBot="1">
      <c r="A1603" s="206"/>
      <c r="B1603" s="224" t="s">
        <v>2312</v>
      </c>
      <c r="C1603" s="224"/>
      <c r="D1603" s="224"/>
      <c r="E1603" s="224"/>
      <c r="F1603" s="224"/>
      <c r="G1603" s="224"/>
      <c r="H1603" s="238"/>
      <c r="I1603" s="199"/>
      <c r="J1603" s="206"/>
      <c r="K1603" s="199"/>
    </row>
    <row r="1604" spans="1:11" ht="13.5" thickBot="1">
      <c r="A1604" s="206"/>
      <c r="B1604" s="343" t="s">
        <v>2313</v>
      </c>
      <c r="C1604" s="343"/>
      <c r="D1604" s="343"/>
      <c r="E1604" s="343"/>
      <c r="F1604" s="345"/>
      <c r="G1604" s="199"/>
      <c r="H1604" s="199"/>
      <c r="I1604" s="199"/>
      <c r="J1604" s="206"/>
      <c r="K1604" s="199"/>
    </row>
    <row r="1605" spans="1:11" hidden="1">
      <c r="A1605" s="206"/>
      <c r="B1605" s="239" t="s">
        <v>1117</v>
      </c>
      <c r="C1605" s="239"/>
      <c r="D1605" s="239"/>
      <c r="E1605" s="239"/>
      <c r="F1605" s="239"/>
      <c r="G1605" s="239"/>
      <c r="H1605" s="239"/>
      <c r="I1605" s="199"/>
      <c r="J1605" s="206"/>
      <c r="K1605" s="199"/>
    </row>
    <row r="1606" spans="1:11">
      <c r="A1606" s="206"/>
      <c r="B1606" s="239" t="s">
        <v>2314</v>
      </c>
      <c r="C1606" s="239"/>
      <c r="D1606" s="239"/>
      <c r="E1606" s="239"/>
      <c r="F1606" s="239"/>
      <c r="G1606" s="239"/>
      <c r="H1606" s="239"/>
      <c r="I1606" s="199"/>
      <c r="J1606" s="206"/>
      <c r="K1606" s="199"/>
    </row>
    <row r="1607" spans="1:11">
      <c r="A1607" s="206"/>
      <c r="B1607" s="239" t="s">
        <v>2315</v>
      </c>
      <c r="C1607" s="239"/>
      <c r="D1607" s="239"/>
      <c r="E1607" s="239"/>
      <c r="F1607" s="239"/>
      <c r="G1607" s="239"/>
      <c r="H1607" s="239"/>
      <c r="I1607" s="199"/>
      <c r="J1607" s="206"/>
      <c r="K1607" s="199"/>
    </row>
    <row r="1608" spans="1:11">
      <c r="A1608" s="206"/>
      <c r="B1608" s="239" t="s">
        <v>653</v>
      </c>
      <c r="C1608" s="239"/>
      <c r="D1608" s="239"/>
      <c r="E1608" s="239"/>
      <c r="F1608" s="239"/>
      <c r="G1608" s="239"/>
      <c r="H1608" s="239"/>
      <c r="I1608" s="199"/>
      <c r="J1608" s="206"/>
      <c r="K1608" s="199"/>
    </row>
    <row r="1609" spans="1:11">
      <c r="A1609" s="206"/>
      <c r="B1609" s="239" t="s">
        <v>2316</v>
      </c>
      <c r="C1609" s="239"/>
      <c r="D1609" s="239"/>
      <c r="E1609" s="239"/>
      <c r="F1609" s="239"/>
      <c r="G1609" s="239"/>
      <c r="H1609" s="239"/>
      <c r="I1609" s="199"/>
      <c r="J1609" s="206"/>
      <c r="K1609" s="199"/>
    </row>
    <row r="1610" spans="1:11">
      <c r="A1610" s="206"/>
      <c r="B1610" s="239" t="s">
        <v>2317</v>
      </c>
      <c r="C1610" s="239"/>
      <c r="D1610" s="239"/>
      <c r="E1610" s="239"/>
      <c r="F1610" s="239"/>
      <c r="G1610" s="239"/>
      <c r="H1610" s="239"/>
      <c r="I1610" s="199"/>
      <c r="J1610" s="206"/>
      <c r="K1610" s="199"/>
    </row>
    <row r="1611" spans="1:11">
      <c r="A1611" s="206"/>
      <c r="B1611" s="239" t="s">
        <v>2318</v>
      </c>
      <c r="C1611" s="239"/>
      <c r="D1611" s="239"/>
      <c r="E1611" s="239"/>
      <c r="F1611" s="239"/>
      <c r="G1611" s="239"/>
      <c r="H1611" s="239"/>
      <c r="I1611" s="199"/>
      <c r="J1611" s="206"/>
      <c r="K1611" s="199"/>
    </row>
    <row r="1612" spans="1:11">
      <c r="A1612" s="206"/>
      <c r="B1612" s="239" t="s">
        <v>2319</v>
      </c>
      <c r="C1612" s="239"/>
      <c r="D1612" s="239"/>
      <c r="E1612" s="239"/>
      <c r="F1612" s="239"/>
      <c r="G1612" s="239"/>
      <c r="H1612" s="239"/>
      <c r="I1612" s="199"/>
      <c r="J1612" s="206"/>
      <c r="K1612" s="199"/>
    </row>
    <row r="1613" spans="1:11">
      <c r="A1613" s="206"/>
      <c r="B1613" s="239" t="s">
        <v>2320</v>
      </c>
      <c r="C1613" s="239"/>
      <c r="D1613" s="239"/>
      <c r="E1613" s="239"/>
      <c r="F1613" s="239"/>
      <c r="G1613" s="239"/>
      <c r="H1613" s="239"/>
      <c r="I1613" s="199"/>
      <c r="J1613" s="206"/>
      <c r="K1613" s="199"/>
    </row>
    <row r="1614" spans="1:11">
      <c r="A1614" s="206"/>
      <c r="B1614" s="239" t="s">
        <v>2321</v>
      </c>
      <c r="C1614" s="239"/>
      <c r="D1614" s="239"/>
      <c r="E1614" s="239"/>
      <c r="F1614" s="239"/>
      <c r="G1614" s="239"/>
      <c r="H1614" s="239"/>
      <c r="I1614" s="199"/>
      <c r="J1614" s="206"/>
      <c r="K1614" s="199"/>
    </row>
    <row r="1615" spans="1:11">
      <c r="A1615" s="206"/>
      <c r="B1615" s="239" t="s">
        <v>2322</v>
      </c>
      <c r="C1615" s="239"/>
      <c r="D1615" s="239"/>
      <c r="E1615" s="239"/>
      <c r="F1615" s="239"/>
      <c r="G1615" s="239"/>
      <c r="H1615" s="239"/>
      <c r="I1615" s="199"/>
      <c r="J1615" s="206"/>
      <c r="K1615" s="199"/>
    </row>
    <row r="1616" spans="1:11">
      <c r="A1616" s="206"/>
      <c r="B1616" s="239" t="s">
        <v>2323</v>
      </c>
      <c r="C1616" s="239"/>
      <c r="D1616" s="239"/>
      <c r="E1616" s="239"/>
      <c r="F1616" s="239"/>
      <c r="G1616" s="239"/>
      <c r="H1616" s="239"/>
      <c r="I1616" s="199"/>
      <c r="J1616" s="206"/>
      <c r="K1616" s="199"/>
    </row>
    <row r="1617" spans="1:11">
      <c r="A1617" s="206"/>
      <c r="B1617" s="239" t="s">
        <v>2324</v>
      </c>
      <c r="C1617" s="239"/>
      <c r="D1617" s="239"/>
      <c r="E1617" s="239"/>
      <c r="F1617" s="239"/>
      <c r="G1617" s="239"/>
      <c r="H1617" s="239"/>
      <c r="I1617" s="199"/>
      <c r="J1617" s="206"/>
      <c r="K1617" s="199"/>
    </row>
    <row r="1618" spans="1:11">
      <c r="A1618" s="206"/>
      <c r="B1618" s="239" t="s">
        <v>2325</v>
      </c>
      <c r="C1618" s="239"/>
      <c r="D1618" s="239"/>
      <c r="E1618" s="239"/>
      <c r="F1618" s="239"/>
      <c r="G1618" s="239"/>
      <c r="H1618" s="239"/>
      <c r="I1618" s="199"/>
      <c r="J1618" s="206"/>
      <c r="K1618" s="199"/>
    </row>
    <row r="1619" spans="1:11">
      <c r="A1619" s="206"/>
      <c r="B1619" s="239" t="s">
        <v>2326</v>
      </c>
      <c r="C1619" s="239"/>
      <c r="D1619" s="239"/>
      <c r="E1619" s="239"/>
      <c r="F1619" s="239"/>
      <c r="G1619" s="239"/>
      <c r="H1619" s="239"/>
      <c r="I1619" s="199"/>
      <c r="J1619" s="206"/>
      <c r="K1619" s="199"/>
    </row>
    <row r="1620" spans="1:11">
      <c r="A1620" s="206"/>
      <c r="B1620" s="239" t="s">
        <v>2327</v>
      </c>
      <c r="C1620" s="239"/>
      <c r="D1620" s="239"/>
      <c r="E1620" s="239"/>
      <c r="F1620" s="239"/>
      <c r="G1620" s="239"/>
      <c r="H1620" s="239"/>
      <c r="I1620" s="199"/>
      <c r="J1620" s="206"/>
      <c r="K1620" s="199"/>
    </row>
    <row r="1621" spans="1:11">
      <c r="A1621" s="206"/>
      <c r="B1621" s="239" t="s">
        <v>2328</v>
      </c>
      <c r="C1621" s="239"/>
      <c r="D1621" s="239"/>
      <c r="E1621" s="239"/>
      <c r="F1621" s="239"/>
      <c r="G1621" s="239"/>
      <c r="H1621" s="239"/>
      <c r="I1621" s="199"/>
      <c r="J1621" s="206"/>
      <c r="K1621" s="199"/>
    </row>
    <row r="1622" spans="1:11">
      <c r="A1622" s="206"/>
      <c r="B1622" s="239" t="s">
        <v>2329</v>
      </c>
      <c r="C1622" s="239"/>
      <c r="D1622" s="239"/>
      <c r="E1622" s="239"/>
      <c r="F1622" s="239"/>
      <c r="G1622" s="199"/>
      <c r="H1622" s="199"/>
      <c r="I1622" s="199"/>
      <c r="J1622" s="206"/>
      <c r="K1622" s="199"/>
    </row>
    <row r="1623" spans="1:11">
      <c r="A1623" s="206"/>
      <c r="B1623" s="239" t="s">
        <v>2330</v>
      </c>
      <c r="C1623" s="239"/>
      <c r="D1623" s="239"/>
      <c r="E1623" s="239"/>
      <c r="F1623" s="239"/>
      <c r="G1623" s="199"/>
      <c r="H1623" s="199"/>
      <c r="I1623" s="199"/>
      <c r="J1623" s="206"/>
      <c r="K1623" s="199"/>
    </row>
    <row r="1624" spans="1:11">
      <c r="A1624" s="206"/>
      <c r="B1624" s="239" t="s">
        <v>2331</v>
      </c>
      <c r="C1624" s="239"/>
      <c r="D1624" s="239"/>
      <c r="E1624" s="239"/>
      <c r="F1624" s="239"/>
      <c r="G1624" s="199"/>
      <c r="H1624" s="199"/>
      <c r="I1624" s="199"/>
      <c r="J1624" s="206"/>
      <c r="K1624" s="199"/>
    </row>
    <row r="1625" spans="1:11">
      <c r="A1625" s="206"/>
      <c r="B1625" s="239" t="s">
        <v>2332</v>
      </c>
      <c r="C1625" s="239"/>
      <c r="D1625" s="239"/>
      <c r="E1625" s="239"/>
      <c r="F1625" s="239"/>
      <c r="G1625" s="199"/>
      <c r="H1625" s="199"/>
      <c r="I1625" s="199"/>
      <c r="J1625" s="206"/>
      <c r="K1625" s="199"/>
    </row>
    <row r="1626" spans="1:11">
      <c r="A1626" s="206"/>
      <c r="B1626" s="239" t="s">
        <v>2333</v>
      </c>
      <c r="C1626" s="239"/>
      <c r="D1626" s="239"/>
      <c r="E1626" s="239"/>
      <c r="F1626" s="239"/>
      <c r="G1626" s="199"/>
      <c r="H1626" s="199"/>
      <c r="I1626" s="199"/>
      <c r="J1626" s="206"/>
      <c r="K1626" s="199"/>
    </row>
    <row r="1627" spans="1:11">
      <c r="A1627" s="206"/>
      <c r="B1627" s="239" t="s">
        <v>2334</v>
      </c>
      <c r="C1627" s="239"/>
      <c r="D1627" s="239"/>
      <c r="E1627" s="239"/>
      <c r="F1627" s="239"/>
      <c r="G1627" s="199"/>
      <c r="H1627" s="199"/>
      <c r="I1627" s="199"/>
      <c r="J1627" s="206"/>
      <c r="K1627" s="199"/>
    </row>
    <row r="1628" spans="1:11">
      <c r="A1628" s="206"/>
      <c r="B1628" s="239" t="s">
        <v>2335</v>
      </c>
      <c r="C1628" s="239"/>
      <c r="D1628" s="239"/>
      <c r="E1628" s="239"/>
      <c r="F1628" s="239"/>
      <c r="G1628" s="199"/>
      <c r="H1628" s="199"/>
      <c r="I1628" s="199"/>
      <c r="J1628" s="206"/>
      <c r="K1628" s="199"/>
    </row>
    <row r="1629" spans="1:11">
      <c r="A1629" s="206"/>
      <c r="B1629" s="239" t="s">
        <v>2336</v>
      </c>
      <c r="C1629" s="239"/>
      <c r="D1629" s="239"/>
      <c r="E1629" s="239"/>
      <c r="F1629" s="239"/>
      <c r="G1629" s="199"/>
      <c r="H1629" s="199"/>
      <c r="I1629" s="199"/>
      <c r="J1629" s="206"/>
      <c r="K1629" s="199"/>
    </row>
    <row r="1630" spans="1:11">
      <c r="A1630" s="206"/>
      <c r="B1630" s="239" t="s">
        <v>2337</v>
      </c>
      <c r="C1630" s="239"/>
      <c r="D1630" s="239"/>
      <c r="E1630" s="239"/>
      <c r="F1630" s="239"/>
      <c r="G1630" s="199"/>
      <c r="H1630" s="199"/>
      <c r="I1630" s="199"/>
      <c r="J1630" s="206"/>
      <c r="K1630" s="199"/>
    </row>
    <row r="1631" spans="1:11">
      <c r="A1631" s="206"/>
      <c r="B1631" s="239" t="s">
        <v>2338</v>
      </c>
      <c r="C1631" s="239"/>
      <c r="D1631" s="239"/>
      <c r="E1631" s="239"/>
      <c r="F1631" s="239"/>
      <c r="G1631" s="199"/>
      <c r="H1631" s="199"/>
      <c r="I1631" s="199"/>
      <c r="J1631" s="206"/>
      <c r="K1631" s="199"/>
    </row>
    <row r="1632" spans="1:11">
      <c r="A1632" s="206"/>
      <c r="B1632" s="239" t="s">
        <v>2339</v>
      </c>
      <c r="C1632" s="239"/>
      <c r="D1632" s="239"/>
      <c r="E1632" s="239"/>
      <c r="F1632" s="239"/>
      <c r="G1632" s="199"/>
      <c r="H1632" s="199"/>
      <c r="I1632" s="199"/>
      <c r="J1632" s="206"/>
      <c r="K1632" s="199"/>
    </row>
    <row r="1633" spans="1:11">
      <c r="A1633" s="206"/>
      <c r="B1633" s="239" t="s">
        <v>2340</v>
      </c>
      <c r="C1633" s="239"/>
      <c r="D1633" s="239"/>
      <c r="E1633" s="239"/>
      <c r="F1633" s="239"/>
      <c r="G1633" s="239"/>
      <c r="H1633" s="199"/>
      <c r="I1633" s="199"/>
      <c r="J1633" s="206"/>
      <c r="K1633" s="199"/>
    </row>
    <row r="1634" spans="1:11">
      <c r="A1634" s="206"/>
      <c r="B1634" s="239" t="s">
        <v>2341</v>
      </c>
      <c r="C1634" s="239"/>
      <c r="D1634" s="239"/>
      <c r="E1634" s="239"/>
      <c r="F1634" s="239"/>
      <c r="G1634" s="239"/>
      <c r="H1634" s="199"/>
      <c r="I1634" s="199"/>
      <c r="J1634" s="206"/>
      <c r="K1634" s="199"/>
    </row>
    <row r="1635" spans="1:11">
      <c r="A1635" s="206"/>
      <c r="B1635" s="239" t="s">
        <v>2342</v>
      </c>
      <c r="C1635" s="239"/>
      <c r="D1635" s="239"/>
      <c r="E1635" s="239"/>
      <c r="F1635" s="239"/>
      <c r="G1635" s="239"/>
      <c r="H1635" s="199"/>
      <c r="I1635" s="199"/>
      <c r="J1635" s="206"/>
      <c r="K1635" s="199"/>
    </row>
    <row r="1636" spans="1:11">
      <c r="A1636" s="206"/>
      <c r="B1636" s="239" t="s">
        <v>2343</v>
      </c>
      <c r="C1636" s="239"/>
      <c r="D1636" s="239"/>
      <c r="E1636" s="239"/>
      <c r="F1636" s="239"/>
      <c r="G1636" s="239"/>
      <c r="H1636" s="199"/>
      <c r="I1636" s="199"/>
      <c r="J1636" s="206"/>
      <c r="K1636" s="199"/>
    </row>
    <row r="1637" spans="1:11">
      <c r="A1637" s="206"/>
      <c r="B1637" s="239" t="s">
        <v>2344</v>
      </c>
      <c r="C1637" s="239"/>
      <c r="D1637" s="239"/>
      <c r="E1637" s="239"/>
      <c r="F1637" s="239"/>
      <c r="G1637" s="239"/>
      <c r="H1637" s="199"/>
      <c r="I1637" s="199"/>
      <c r="J1637" s="206"/>
      <c r="K1637" s="199"/>
    </row>
    <row r="1638" spans="1:11">
      <c r="A1638" s="206"/>
      <c r="B1638" s="239" t="s">
        <v>2345</v>
      </c>
      <c r="C1638" s="239"/>
      <c r="D1638" s="239"/>
      <c r="E1638" s="239"/>
      <c r="F1638" s="239"/>
      <c r="G1638" s="199"/>
      <c r="H1638" s="199"/>
      <c r="I1638" s="199"/>
      <c r="J1638" s="206"/>
      <c r="K1638" s="199"/>
    </row>
    <row r="1639" spans="1:11">
      <c r="A1639" s="206"/>
      <c r="B1639" s="239" t="s">
        <v>2346</v>
      </c>
      <c r="C1639" s="239"/>
      <c r="D1639" s="239"/>
      <c r="E1639" s="239"/>
      <c r="F1639" s="239"/>
      <c r="G1639" s="199"/>
      <c r="H1639" s="199"/>
      <c r="I1639" s="199"/>
      <c r="J1639" s="206"/>
      <c r="K1639" s="199"/>
    </row>
    <row r="1640" spans="1:11">
      <c r="A1640" s="206"/>
      <c r="B1640" s="239" t="s">
        <v>2347</v>
      </c>
      <c r="C1640" s="239"/>
      <c r="D1640" s="239"/>
      <c r="E1640" s="239"/>
      <c r="F1640" s="239"/>
      <c r="G1640" s="199"/>
      <c r="H1640" s="199"/>
      <c r="I1640" s="199"/>
      <c r="J1640" s="206"/>
      <c r="K1640" s="199"/>
    </row>
    <row r="1641" spans="1:11">
      <c r="A1641" s="206"/>
      <c r="B1641" s="239" t="s">
        <v>2348</v>
      </c>
      <c r="C1641" s="239"/>
      <c r="D1641" s="239"/>
      <c r="E1641" s="239"/>
      <c r="F1641" s="239"/>
      <c r="G1641" s="199"/>
      <c r="H1641" s="199"/>
      <c r="I1641" s="199"/>
      <c r="J1641" s="206"/>
      <c r="K1641" s="199"/>
    </row>
    <row r="1642" spans="1:11">
      <c r="A1642" s="206"/>
      <c r="B1642" s="239" t="s">
        <v>2349</v>
      </c>
      <c r="C1642" s="239"/>
      <c r="D1642" s="239"/>
      <c r="E1642" s="239"/>
      <c r="F1642" s="239"/>
      <c r="G1642" s="199"/>
      <c r="H1642" s="199"/>
      <c r="I1642" s="199"/>
      <c r="J1642" s="206"/>
      <c r="K1642" s="199"/>
    </row>
    <row r="1643" spans="1:11">
      <c r="A1643" s="206"/>
      <c r="B1643" s="239" t="s">
        <v>2350</v>
      </c>
      <c r="C1643" s="239"/>
      <c r="D1643" s="239"/>
      <c r="E1643" s="239"/>
      <c r="F1643" s="239"/>
      <c r="G1643" s="199"/>
      <c r="H1643" s="199"/>
      <c r="I1643" s="199"/>
      <c r="J1643" s="206"/>
      <c r="K1643" s="199"/>
    </row>
    <row r="1644" spans="1:11">
      <c r="A1644" s="206"/>
      <c r="B1644" s="239" t="s">
        <v>2351</v>
      </c>
      <c r="C1644" s="239"/>
      <c r="D1644" s="239"/>
      <c r="E1644" s="239"/>
      <c r="F1644" s="239"/>
      <c r="G1644" s="199"/>
      <c r="H1644" s="199"/>
      <c r="I1644" s="199"/>
      <c r="J1644" s="206"/>
      <c r="K1644" s="199"/>
    </row>
    <row r="1645" spans="1:11">
      <c r="A1645" s="206"/>
      <c r="B1645" s="239" t="s">
        <v>2352</v>
      </c>
      <c r="C1645" s="239"/>
      <c r="D1645" s="239"/>
      <c r="E1645" s="239"/>
      <c r="F1645" s="239"/>
      <c r="G1645" s="199"/>
      <c r="H1645" s="199"/>
      <c r="I1645" s="199"/>
      <c r="J1645" s="206"/>
      <c r="K1645" s="199"/>
    </row>
    <row r="1646" spans="1:11">
      <c r="A1646" s="206"/>
      <c r="B1646" s="239" t="s">
        <v>2353</v>
      </c>
      <c r="C1646" s="239"/>
      <c r="D1646" s="239"/>
      <c r="E1646" s="239"/>
      <c r="F1646" s="239"/>
      <c r="G1646" s="199"/>
      <c r="H1646" s="199"/>
      <c r="I1646" s="199"/>
      <c r="J1646" s="206"/>
      <c r="K1646" s="199"/>
    </row>
    <row r="1647" spans="1:11">
      <c r="A1647" s="206"/>
      <c r="B1647" s="239" t="s">
        <v>2354</v>
      </c>
      <c r="C1647" s="239"/>
      <c r="D1647" s="239"/>
      <c r="E1647" s="239"/>
      <c r="F1647" s="239"/>
      <c r="G1647" s="199"/>
      <c r="H1647" s="199"/>
      <c r="I1647" s="199"/>
      <c r="J1647" s="206"/>
      <c r="K1647" s="199"/>
    </row>
    <row r="1648" spans="1:11">
      <c r="A1648" s="206"/>
      <c r="B1648" s="239" t="s">
        <v>2355</v>
      </c>
      <c r="C1648" s="239"/>
      <c r="D1648" s="239"/>
      <c r="E1648" s="239"/>
      <c r="F1648" s="239"/>
      <c r="G1648" s="199"/>
      <c r="H1648" s="199"/>
      <c r="I1648" s="199"/>
      <c r="J1648" s="206"/>
      <c r="K1648" s="199"/>
    </row>
    <row r="1649" spans="1:11">
      <c r="A1649" s="206"/>
      <c r="B1649" s="239" t="s">
        <v>2356</v>
      </c>
      <c r="C1649" s="239"/>
      <c r="D1649" s="239"/>
      <c r="E1649" s="239"/>
      <c r="F1649" s="239"/>
      <c r="G1649" s="199"/>
      <c r="H1649" s="199"/>
      <c r="I1649" s="199"/>
      <c r="J1649" s="206"/>
      <c r="K1649" s="199"/>
    </row>
    <row r="1650" spans="1:11">
      <c r="A1650" s="206"/>
      <c r="B1650" s="239" t="s">
        <v>2357</v>
      </c>
      <c r="C1650" s="239"/>
      <c r="D1650" s="239"/>
      <c r="E1650" s="239"/>
      <c r="F1650" s="239"/>
      <c r="G1650" s="199"/>
      <c r="H1650" s="199"/>
      <c r="I1650" s="199"/>
      <c r="J1650" s="206"/>
      <c r="K1650" s="199"/>
    </row>
    <row r="1651" spans="1:11">
      <c r="A1651" s="206"/>
      <c r="B1651" s="239" t="s">
        <v>2358</v>
      </c>
      <c r="C1651" s="239"/>
      <c r="D1651" s="239"/>
      <c r="E1651" s="239"/>
      <c r="F1651" s="239"/>
      <c r="G1651" s="199"/>
      <c r="H1651" s="199"/>
      <c r="I1651" s="199"/>
      <c r="J1651" s="206"/>
      <c r="K1651" s="199"/>
    </row>
    <row r="1652" spans="1:11">
      <c r="A1652" s="206"/>
      <c r="B1652" s="239" t="s">
        <v>2359</v>
      </c>
      <c r="C1652" s="239"/>
      <c r="D1652" s="239"/>
      <c r="E1652" s="239"/>
      <c r="F1652" s="239"/>
      <c r="G1652" s="199"/>
      <c r="H1652" s="199"/>
      <c r="I1652" s="199"/>
      <c r="J1652" s="206"/>
      <c r="K1652" s="199"/>
    </row>
    <row r="1653" spans="1:11">
      <c r="A1653" s="206"/>
      <c r="B1653" s="239" t="s">
        <v>2360</v>
      </c>
      <c r="C1653" s="239"/>
      <c r="D1653" s="239"/>
      <c r="E1653" s="239"/>
      <c r="F1653" s="239"/>
      <c r="G1653" s="199"/>
      <c r="H1653" s="199"/>
      <c r="I1653" s="199"/>
      <c r="J1653" s="206"/>
      <c r="K1653" s="199"/>
    </row>
    <row r="1654" spans="1:11">
      <c r="A1654" s="206"/>
      <c r="B1654" s="239" t="s">
        <v>2361</v>
      </c>
      <c r="C1654" s="239"/>
      <c r="D1654" s="239"/>
      <c r="E1654" s="239"/>
      <c r="F1654" s="239"/>
      <c r="G1654" s="199"/>
      <c r="H1654" s="199"/>
      <c r="I1654" s="199"/>
      <c r="J1654" s="206"/>
      <c r="K1654" s="199"/>
    </row>
    <row r="1655" spans="1:11">
      <c r="A1655" s="206"/>
      <c r="B1655" s="239" t="s">
        <v>2362</v>
      </c>
      <c r="C1655" s="239"/>
      <c r="D1655" s="239"/>
      <c r="E1655" s="239"/>
      <c r="F1655" s="239"/>
      <c r="G1655" s="199"/>
      <c r="H1655" s="199"/>
      <c r="I1655" s="199"/>
      <c r="J1655" s="206"/>
      <c r="K1655" s="199"/>
    </row>
    <row r="1656" spans="1:11">
      <c r="A1656" s="206"/>
      <c r="B1656" s="239" t="s">
        <v>2327</v>
      </c>
      <c r="C1656" s="239"/>
      <c r="D1656" s="239"/>
      <c r="E1656" s="239"/>
      <c r="F1656" s="239"/>
      <c r="G1656" s="199"/>
      <c r="H1656" s="199"/>
      <c r="I1656" s="199"/>
      <c r="J1656" s="206"/>
      <c r="K1656" s="199"/>
    </row>
    <row r="1657" spans="1:11">
      <c r="A1657" s="206"/>
      <c r="B1657" s="239" t="s">
        <v>2363</v>
      </c>
      <c r="C1657" s="239"/>
      <c r="D1657" s="239"/>
      <c r="E1657" s="239"/>
      <c r="F1657" s="239"/>
      <c r="G1657" s="199"/>
      <c r="H1657" s="199"/>
      <c r="I1657" s="199"/>
      <c r="J1657" s="206"/>
      <c r="K1657" s="199"/>
    </row>
    <row r="1658" spans="1:11">
      <c r="A1658" s="206"/>
      <c r="B1658" s="239" t="s">
        <v>2364</v>
      </c>
      <c r="C1658" s="239"/>
      <c r="D1658" s="239"/>
      <c r="E1658" s="239"/>
      <c r="F1658" s="239"/>
      <c r="G1658" s="199"/>
      <c r="H1658" s="199"/>
      <c r="I1658" s="199"/>
      <c r="J1658" s="206"/>
      <c r="K1658" s="199"/>
    </row>
    <row r="1659" spans="1:11">
      <c r="A1659" s="206"/>
      <c r="B1659" s="239" t="s">
        <v>2365</v>
      </c>
      <c r="C1659" s="239"/>
      <c r="D1659" s="239"/>
      <c r="E1659" s="239"/>
      <c r="F1659" s="239"/>
      <c r="G1659" s="199"/>
      <c r="H1659" s="199"/>
      <c r="I1659" s="199"/>
      <c r="J1659" s="206"/>
      <c r="K1659" s="199"/>
    </row>
    <row r="1660" spans="1:11">
      <c r="A1660" s="206"/>
      <c r="B1660" s="239" t="s">
        <v>2366</v>
      </c>
      <c r="C1660" s="239"/>
      <c r="D1660" s="239"/>
      <c r="E1660" s="239"/>
      <c r="F1660" s="239"/>
      <c r="G1660" s="199"/>
      <c r="H1660" s="199"/>
      <c r="I1660" s="199"/>
      <c r="J1660" s="206"/>
      <c r="K1660" s="199"/>
    </row>
    <row r="1661" spans="1:11">
      <c r="A1661" s="206"/>
      <c r="B1661" s="239" t="s">
        <v>2367</v>
      </c>
      <c r="C1661" s="239"/>
      <c r="D1661" s="239"/>
      <c r="E1661" s="239"/>
      <c r="F1661" s="239"/>
      <c r="G1661" s="199"/>
      <c r="H1661" s="199"/>
      <c r="I1661" s="199"/>
      <c r="J1661" s="206"/>
      <c r="K1661" s="199"/>
    </row>
    <row r="1662" spans="1:11">
      <c r="A1662" s="206"/>
      <c r="B1662" s="239" t="s">
        <v>2368</v>
      </c>
      <c r="C1662" s="239"/>
      <c r="D1662" s="239"/>
      <c r="E1662" s="239"/>
      <c r="F1662" s="239"/>
      <c r="G1662" s="199"/>
      <c r="H1662" s="199"/>
      <c r="I1662" s="199"/>
      <c r="J1662" s="206"/>
      <c r="K1662" s="199"/>
    </row>
    <row r="1663" spans="1:11">
      <c r="A1663" s="206"/>
      <c r="B1663" s="239" t="s">
        <v>2369</v>
      </c>
      <c r="C1663" s="239"/>
      <c r="D1663" s="239"/>
      <c r="E1663" s="239"/>
      <c r="F1663" s="239"/>
      <c r="G1663" s="199"/>
      <c r="H1663" s="199"/>
      <c r="I1663" s="199"/>
      <c r="J1663" s="206"/>
      <c r="K1663" s="199"/>
    </row>
    <row r="1664" spans="1:11">
      <c r="A1664" s="206"/>
      <c r="B1664" s="239" t="s">
        <v>2370</v>
      </c>
      <c r="C1664" s="239"/>
      <c r="D1664" s="239"/>
      <c r="E1664" s="239"/>
      <c r="F1664" s="239"/>
      <c r="G1664" s="199"/>
      <c r="H1664" s="199"/>
      <c r="I1664" s="199"/>
      <c r="J1664" s="206"/>
      <c r="K1664" s="199"/>
    </row>
    <row r="1665" spans="1:11">
      <c r="A1665" s="206"/>
      <c r="B1665" s="239" t="s">
        <v>2371</v>
      </c>
      <c r="C1665" s="239"/>
      <c r="D1665" s="239"/>
      <c r="E1665" s="239"/>
      <c r="F1665" s="239"/>
      <c r="G1665" s="199"/>
      <c r="H1665" s="199"/>
      <c r="I1665" s="199"/>
      <c r="J1665" s="206"/>
      <c r="K1665" s="199"/>
    </row>
    <row r="1666" spans="1:11">
      <c r="A1666" s="206"/>
      <c r="B1666" s="239" t="s">
        <v>621</v>
      </c>
      <c r="C1666" s="239"/>
      <c r="D1666" s="239"/>
      <c r="E1666" s="239"/>
      <c r="F1666" s="239"/>
      <c r="G1666" s="199"/>
      <c r="H1666" s="199"/>
      <c r="I1666" s="199"/>
      <c r="J1666" s="206"/>
      <c r="K1666" s="199"/>
    </row>
    <row r="1667" spans="1:11" s="242" customFormat="1">
      <c r="A1667" s="241"/>
      <c r="B1667" s="239" t="s">
        <v>2372</v>
      </c>
      <c r="C1667" s="239"/>
      <c r="D1667" s="239"/>
      <c r="E1667" s="239"/>
      <c r="F1667" s="239"/>
      <c r="G1667" s="239"/>
      <c r="H1667" s="239"/>
      <c r="I1667" s="239"/>
      <c r="J1667" s="241"/>
      <c r="K1667" s="239"/>
    </row>
    <row r="1668" spans="1:11" s="242" customFormat="1">
      <c r="A1668" s="241"/>
      <c r="B1668" s="239" t="s">
        <v>2373</v>
      </c>
      <c r="C1668" s="239"/>
      <c r="D1668" s="239"/>
      <c r="E1668" s="239"/>
      <c r="F1668" s="239"/>
      <c r="G1668" s="239"/>
      <c r="H1668" s="239"/>
      <c r="I1668" s="239"/>
      <c r="J1668" s="241"/>
      <c r="K1668" s="239"/>
    </row>
    <row r="1669" spans="1:11">
      <c r="A1669" s="206"/>
      <c r="B1669" s="239" t="s">
        <v>2374</v>
      </c>
      <c r="C1669" s="239"/>
      <c r="D1669" s="239"/>
      <c r="E1669" s="199"/>
      <c r="F1669" s="199"/>
      <c r="G1669" s="199"/>
      <c r="H1669" s="199"/>
      <c r="I1669" s="199"/>
      <c r="J1669" s="206"/>
      <c r="K1669" s="199"/>
    </row>
    <row r="1670" spans="1:11">
      <c r="A1670" s="206"/>
      <c r="B1670" s="239" t="s">
        <v>2375</v>
      </c>
      <c r="C1670" s="239"/>
      <c r="D1670" s="239"/>
      <c r="E1670" s="199"/>
      <c r="F1670" s="199"/>
      <c r="G1670" s="199"/>
      <c r="H1670" s="199"/>
      <c r="I1670" s="199"/>
      <c r="J1670" s="206"/>
      <c r="K1670" s="199"/>
    </row>
    <row r="1671" spans="1:11">
      <c r="A1671" s="206"/>
      <c r="B1671" s="239" t="s">
        <v>622</v>
      </c>
      <c r="C1671" s="239"/>
      <c r="D1671" s="239"/>
      <c r="E1671" s="199"/>
      <c r="F1671" s="199"/>
      <c r="G1671" s="199"/>
      <c r="H1671" s="199"/>
      <c r="I1671" s="199"/>
      <c r="J1671" s="206"/>
      <c r="K1671" s="199"/>
    </row>
    <row r="1672" spans="1:11">
      <c r="A1672" s="206"/>
      <c r="B1672" s="239" t="s">
        <v>2376</v>
      </c>
      <c r="C1672" s="239"/>
      <c r="D1672" s="239"/>
      <c r="E1672" s="239"/>
      <c r="F1672" s="239"/>
      <c r="G1672" s="239"/>
      <c r="H1672" s="239"/>
      <c r="I1672" s="239"/>
      <c r="J1672" s="206"/>
      <c r="K1672" s="199"/>
    </row>
    <row r="1673" spans="1:11">
      <c r="A1673" s="206"/>
      <c r="B1673" s="239" t="s">
        <v>2377</v>
      </c>
      <c r="C1673" s="239"/>
      <c r="D1673" s="239"/>
      <c r="E1673" s="239"/>
      <c r="F1673" s="239"/>
      <c r="G1673" s="239"/>
      <c r="H1673" s="239"/>
      <c r="I1673" s="239"/>
      <c r="J1673" s="206"/>
      <c r="K1673" s="199"/>
    </row>
    <row r="1674" spans="1:11">
      <c r="A1674" s="206"/>
      <c r="B1674" s="239" t="s">
        <v>2378</v>
      </c>
      <c r="C1674" s="239"/>
      <c r="D1674" s="239"/>
      <c r="E1674" s="239"/>
      <c r="F1674" s="239"/>
      <c r="G1674" s="239"/>
      <c r="H1674" s="239"/>
      <c r="I1674" s="239"/>
      <c r="J1674" s="206"/>
      <c r="K1674" s="199"/>
    </row>
    <row r="1675" spans="1:11">
      <c r="A1675" s="206"/>
      <c r="B1675" s="239" t="s">
        <v>2379</v>
      </c>
      <c r="C1675" s="239"/>
      <c r="D1675" s="239"/>
      <c r="E1675" s="239"/>
      <c r="F1675" s="239"/>
      <c r="G1675" s="239"/>
      <c r="H1675" s="239"/>
      <c r="I1675" s="239"/>
      <c r="J1675" s="206"/>
      <c r="K1675" s="199"/>
    </row>
    <row r="1676" spans="1:11">
      <c r="A1676" s="206"/>
      <c r="B1676" s="239" t="s">
        <v>2380</v>
      </c>
      <c r="C1676" s="239"/>
      <c r="D1676" s="239"/>
      <c r="E1676" s="239"/>
      <c r="F1676" s="239"/>
      <c r="G1676" s="239"/>
      <c r="H1676" s="239"/>
      <c r="I1676" s="239"/>
      <c r="J1676" s="206"/>
      <c r="K1676" s="199"/>
    </row>
    <row r="1677" spans="1:11">
      <c r="A1677" s="206"/>
      <c r="B1677" s="239" t="s">
        <v>2381</v>
      </c>
      <c r="C1677" s="239"/>
      <c r="D1677" s="239"/>
      <c r="E1677" s="239"/>
      <c r="F1677" s="239"/>
      <c r="G1677" s="239"/>
      <c r="H1677" s="239"/>
      <c r="I1677" s="239"/>
      <c r="J1677" s="206"/>
      <c r="K1677" s="199"/>
    </row>
    <row r="1678" spans="1:11">
      <c r="A1678" s="206"/>
      <c r="B1678" s="239" t="s">
        <v>2382</v>
      </c>
      <c r="C1678" s="239"/>
      <c r="D1678" s="239"/>
      <c r="E1678" s="239"/>
      <c r="F1678" s="239"/>
      <c r="G1678" s="239"/>
      <c r="H1678" s="239"/>
      <c r="I1678" s="239"/>
      <c r="J1678" s="206"/>
      <c r="K1678" s="199"/>
    </row>
    <row r="1679" spans="1:11">
      <c r="A1679" s="206"/>
      <c r="B1679" s="239" t="s">
        <v>2383</v>
      </c>
      <c r="C1679" s="239"/>
      <c r="D1679" s="239"/>
      <c r="E1679" s="239"/>
      <c r="F1679" s="239"/>
      <c r="G1679" s="239"/>
      <c r="H1679" s="239"/>
      <c r="I1679" s="239"/>
      <c r="J1679" s="206"/>
      <c r="K1679" s="199"/>
    </row>
    <row r="1680" spans="1:11">
      <c r="A1680" s="206"/>
      <c r="B1680" s="239" t="s">
        <v>2384</v>
      </c>
      <c r="C1680" s="239"/>
      <c r="D1680" s="239"/>
      <c r="E1680" s="239"/>
      <c r="F1680" s="239"/>
      <c r="G1680" s="239"/>
      <c r="H1680" s="239"/>
      <c r="I1680" s="239"/>
      <c r="J1680" s="206"/>
      <c r="K1680" s="199"/>
    </row>
    <row r="1681" spans="1:11">
      <c r="A1681" s="206"/>
      <c r="B1681" s="239" t="s">
        <v>2334</v>
      </c>
      <c r="C1681" s="239"/>
      <c r="D1681" s="239"/>
      <c r="E1681" s="239"/>
      <c r="F1681" s="239"/>
      <c r="G1681" s="239"/>
      <c r="H1681" s="239"/>
      <c r="I1681" s="239"/>
      <c r="J1681" s="206"/>
      <c r="K1681" s="199"/>
    </row>
    <row r="1682" spans="1:11">
      <c r="A1682" s="206"/>
      <c r="B1682" s="239" t="s">
        <v>2385</v>
      </c>
      <c r="C1682" s="239"/>
      <c r="D1682" s="239"/>
      <c r="E1682" s="239"/>
      <c r="F1682" s="239"/>
      <c r="G1682" s="239"/>
      <c r="H1682" s="239"/>
      <c r="I1682" s="239"/>
      <c r="J1682" s="206"/>
      <c r="K1682" s="199"/>
    </row>
    <row r="1683" spans="1:11">
      <c r="A1683" s="206"/>
      <c r="B1683" s="239" t="s">
        <v>2386</v>
      </c>
      <c r="C1683" s="239"/>
      <c r="D1683" s="239"/>
      <c r="E1683" s="239"/>
      <c r="F1683" s="239"/>
      <c r="G1683" s="239"/>
      <c r="H1683" s="239"/>
      <c r="I1683" s="239"/>
      <c r="J1683" s="206"/>
      <c r="K1683" s="199"/>
    </row>
    <row r="1684" spans="1:11">
      <c r="A1684" s="206"/>
      <c r="B1684" s="239" t="s">
        <v>2387</v>
      </c>
      <c r="C1684" s="239"/>
      <c r="D1684" s="239"/>
      <c r="E1684" s="239"/>
      <c r="F1684" s="239"/>
      <c r="G1684" s="239"/>
      <c r="H1684" s="239"/>
      <c r="I1684" s="239"/>
      <c r="J1684" s="206"/>
      <c r="K1684" s="199"/>
    </row>
    <row r="1685" spans="1:11">
      <c r="A1685" s="206"/>
      <c r="B1685" s="239" t="s">
        <v>2338</v>
      </c>
      <c r="C1685" s="239"/>
      <c r="D1685" s="239"/>
      <c r="E1685" s="239"/>
      <c r="F1685" s="239"/>
      <c r="G1685" s="239"/>
      <c r="H1685" s="239"/>
      <c r="I1685" s="239"/>
      <c r="J1685" s="206"/>
      <c r="K1685" s="199"/>
    </row>
    <row r="1686" spans="1:11">
      <c r="A1686" s="206"/>
      <c r="B1686" s="239" t="s">
        <v>2339</v>
      </c>
      <c r="C1686" s="239"/>
      <c r="D1686" s="239"/>
      <c r="E1686" s="239"/>
      <c r="F1686" s="239"/>
      <c r="G1686" s="239"/>
      <c r="H1686" s="239"/>
      <c r="I1686" s="239"/>
      <c r="J1686" s="206"/>
      <c r="K1686" s="199"/>
    </row>
    <row r="1687" spans="1:11">
      <c r="A1687" s="206"/>
      <c r="B1687" s="239" t="s">
        <v>2340</v>
      </c>
      <c r="C1687" s="239"/>
      <c r="D1687" s="239"/>
      <c r="E1687" s="239"/>
      <c r="F1687" s="239"/>
      <c r="G1687" s="239"/>
      <c r="H1687" s="239"/>
      <c r="I1687" s="239"/>
      <c r="J1687" s="206"/>
      <c r="K1687" s="199"/>
    </row>
    <row r="1688" spans="1:11">
      <c r="A1688" s="206"/>
      <c r="B1688" s="239" t="s">
        <v>624</v>
      </c>
      <c r="C1688" s="239"/>
      <c r="D1688" s="239"/>
      <c r="E1688" s="239"/>
      <c r="F1688" s="239"/>
      <c r="G1688" s="239"/>
      <c r="H1688" s="239"/>
      <c r="I1688" s="239"/>
      <c r="J1688" s="206"/>
      <c r="K1688" s="199"/>
    </row>
    <row r="1689" spans="1:11">
      <c r="A1689" s="206"/>
      <c r="B1689" s="239" t="s">
        <v>2388</v>
      </c>
      <c r="C1689" s="239"/>
      <c r="D1689" s="239"/>
      <c r="E1689" s="239"/>
      <c r="F1689" s="239"/>
      <c r="G1689" s="239"/>
      <c r="H1689" s="239"/>
      <c r="I1689" s="239"/>
      <c r="J1689" s="206"/>
      <c r="K1689" s="199"/>
    </row>
    <row r="1690" spans="1:11">
      <c r="A1690" s="206"/>
      <c r="B1690" s="239" t="s">
        <v>2389</v>
      </c>
      <c r="C1690" s="239"/>
      <c r="D1690" s="239"/>
      <c r="E1690" s="239"/>
      <c r="F1690" s="239"/>
      <c r="G1690" s="239"/>
      <c r="H1690" s="239"/>
      <c r="I1690" s="239"/>
      <c r="J1690" s="206"/>
      <c r="K1690" s="199"/>
    </row>
    <row r="1691" spans="1:11">
      <c r="A1691" s="206"/>
      <c r="B1691" s="239" t="s">
        <v>623</v>
      </c>
      <c r="C1691" s="239"/>
      <c r="D1691" s="239"/>
      <c r="E1691" s="239"/>
      <c r="F1691" s="239"/>
      <c r="G1691" s="239"/>
      <c r="H1691" s="239"/>
      <c r="I1691" s="239"/>
      <c r="J1691" s="206"/>
      <c r="K1691" s="199"/>
    </row>
    <row r="1692" spans="1:11">
      <c r="A1692" s="206"/>
      <c r="B1692" s="239" t="s">
        <v>2390</v>
      </c>
      <c r="C1692" s="239"/>
      <c r="D1692" s="239"/>
      <c r="E1692" s="239"/>
      <c r="F1692" s="239"/>
      <c r="G1692" s="239"/>
      <c r="H1692" s="239"/>
      <c r="I1692" s="239"/>
      <c r="J1692" s="206"/>
      <c r="K1692" s="199"/>
    </row>
    <row r="1693" spans="1:11">
      <c r="A1693" s="206"/>
      <c r="B1693" s="239" t="s">
        <v>2391</v>
      </c>
      <c r="C1693" s="239"/>
      <c r="D1693" s="239"/>
      <c r="E1693" s="239"/>
      <c r="F1693" s="239"/>
      <c r="G1693" s="239"/>
      <c r="H1693" s="239"/>
      <c r="I1693" s="239"/>
      <c r="J1693" s="206"/>
      <c r="K1693" s="199"/>
    </row>
    <row r="1694" spans="1:11">
      <c r="A1694" s="206"/>
      <c r="B1694" s="239" t="s">
        <v>2392</v>
      </c>
      <c r="C1694" s="239"/>
      <c r="D1694" s="239"/>
      <c r="E1694" s="239"/>
      <c r="F1694" s="239"/>
      <c r="G1694" s="239"/>
      <c r="H1694" s="239"/>
      <c r="I1694" s="239"/>
      <c r="J1694" s="206"/>
      <c r="K1694" s="199"/>
    </row>
    <row r="1695" spans="1:11">
      <c r="A1695" s="206"/>
      <c r="B1695" s="239" t="s">
        <v>2393</v>
      </c>
      <c r="C1695" s="239"/>
      <c r="D1695" s="239"/>
      <c r="E1695" s="239"/>
      <c r="F1695" s="239"/>
      <c r="G1695" s="239"/>
      <c r="H1695" s="239"/>
      <c r="I1695" s="239"/>
      <c r="J1695" s="206"/>
      <c r="K1695" s="199"/>
    </row>
    <row r="1696" spans="1:11">
      <c r="A1696" s="206"/>
      <c r="B1696" s="239" t="s">
        <v>2394</v>
      </c>
      <c r="C1696" s="239"/>
      <c r="D1696" s="239"/>
      <c r="E1696" s="239"/>
      <c r="F1696" s="239"/>
      <c r="G1696" s="239"/>
      <c r="H1696" s="239"/>
      <c r="I1696" s="239"/>
      <c r="J1696" s="206"/>
      <c r="K1696" s="199"/>
    </row>
    <row r="1697" spans="1:11">
      <c r="A1697" s="206"/>
      <c r="B1697" s="239" t="s">
        <v>2395</v>
      </c>
      <c r="C1697" s="239"/>
      <c r="D1697" s="239"/>
      <c r="E1697" s="239"/>
      <c r="F1697" s="239"/>
      <c r="G1697" s="239"/>
      <c r="H1697" s="239"/>
      <c r="I1697" s="239"/>
      <c r="J1697" s="206"/>
      <c r="K1697" s="199"/>
    </row>
    <row r="1698" spans="1:11">
      <c r="A1698" s="206"/>
      <c r="B1698" s="239" t="s">
        <v>2396</v>
      </c>
      <c r="C1698" s="239"/>
      <c r="D1698" s="239"/>
      <c r="E1698" s="239"/>
      <c r="F1698" s="239"/>
      <c r="G1698" s="239"/>
      <c r="H1698" s="239"/>
      <c r="I1698" s="239"/>
      <c r="J1698" s="206"/>
      <c r="K1698" s="199"/>
    </row>
    <row r="1699" spans="1:11" ht="13.5" thickBot="1">
      <c r="A1699" s="206"/>
      <c r="B1699" s="239" t="s">
        <v>2397</v>
      </c>
      <c r="C1699" s="239"/>
      <c r="D1699" s="239"/>
      <c r="E1699" s="239"/>
      <c r="F1699" s="239"/>
      <c r="G1699" s="239"/>
      <c r="H1699" s="239"/>
      <c r="I1699" s="239"/>
      <c r="J1699" s="206"/>
      <c r="K1699" s="199"/>
    </row>
    <row r="1700" spans="1:11">
      <c r="A1700" s="206"/>
      <c r="B1700" s="356" t="s">
        <v>2398</v>
      </c>
      <c r="C1700" s="356"/>
      <c r="D1700" s="356"/>
      <c r="E1700" s="356"/>
      <c r="F1700" s="357"/>
      <c r="G1700" s="239"/>
      <c r="H1700" s="239"/>
      <c r="I1700" s="239"/>
      <c r="J1700" s="206"/>
      <c r="K1700" s="199"/>
    </row>
    <row r="1701" spans="1:11" ht="13.5" thickBot="1">
      <c r="A1701" s="206"/>
      <c r="B1701" s="358" t="s">
        <v>2399</v>
      </c>
      <c r="C1701" s="358"/>
      <c r="D1701" s="358"/>
      <c r="E1701" s="358"/>
      <c r="F1701" s="359"/>
      <c r="G1701" s="239"/>
      <c r="H1701" s="239"/>
      <c r="I1701" s="239"/>
      <c r="J1701" s="206"/>
      <c r="K1701" s="199"/>
    </row>
    <row r="1702" spans="1:11" hidden="1">
      <c r="A1702" s="206"/>
      <c r="B1702" s="239" t="s">
        <v>2400</v>
      </c>
      <c r="C1702" s="239"/>
      <c r="D1702" s="239"/>
      <c r="E1702" s="239"/>
      <c r="F1702" s="239"/>
      <c r="G1702" s="239"/>
      <c r="H1702" s="239"/>
      <c r="I1702" s="239"/>
      <c r="J1702" s="206"/>
      <c r="K1702" s="199"/>
    </row>
    <row r="1703" spans="1:11">
      <c r="A1703" s="206"/>
      <c r="B1703" s="239" t="s">
        <v>2401</v>
      </c>
      <c r="C1703" s="239"/>
      <c r="D1703" s="239"/>
      <c r="E1703" s="239"/>
      <c r="F1703" s="239"/>
      <c r="G1703" s="239"/>
      <c r="H1703" s="239"/>
      <c r="I1703" s="239"/>
      <c r="J1703" s="206"/>
      <c r="K1703" s="199"/>
    </row>
    <row r="1704" spans="1:11">
      <c r="A1704" s="206"/>
      <c r="B1704" s="239" t="s">
        <v>2402</v>
      </c>
      <c r="C1704" s="239"/>
      <c r="D1704" s="239"/>
      <c r="E1704" s="239"/>
      <c r="F1704" s="239"/>
      <c r="G1704" s="239"/>
      <c r="H1704" s="239"/>
      <c r="I1704" s="239"/>
      <c r="J1704" s="206"/>
      <c r="K1704" s="199"/>
    </row>
    <row r="1705" spans="1:11">
      <c r="A1705" s="206"/>
      <c r="B1705" s="239" t="s">
        <v>2403</v>
      </c>
      <c r="C1705" s="239"/>
      <c r="D1705" s="239"/>
      <c r="E1705" s="239"/>
      <c r="F1705" s="239"/>
      <c r="G1705" s="239"/>
      <c r="H1705" s="239"/>
      <c r="I1705" s="239"/>
      <c r="J1705" s="206"/>
      <c r="K1705" s="199"/>
    </row>
    <row r="1706" spans="1:11">
      <c r="A1706" s="206"/>
      <c r="B1706" s="239" t="s">
        <v>2404</v>
      </c>
      <c r="C1706" s="239"/>
      <c r="D1706" s="239"/>
      <c r="E1706" s="239"/>
      <c r="F1706" s="239"/>
      <c r="G1706" s="239"/>
      <c r="H1706" s="239"/>
      <c r="I1706" s="239"/>
      <c r="J1706" s="206"/>
      <c r="K1706" s="199"/>
    </row>
    <row r="1707" spans="1:11">
      <c r="A1707" s="206"/>
      <c r="B1707" s="239" t="s">
        <v>2405</v>
      </c>
      <c r="C1707" s="239"/>
      <c r="D1707" s="239"/>
      <c r="E1707" s="239"/>
      <c r="F1707" s="239"/>
      <c r="G1707" s="239"/>
      <c r="H1707" s="239"/>
      <c r="I1707" s="239"/>
      <c r="J1707" s="206"/>
      <c r="K1707" s="199"/>
    </row>
    <row r="1708" spans="1:11">
      <c r="A1708" s="206"/>
      <c r="B1708" s="239" t="s">
        <v>2406</v>
      </c>
      <c r="C1708" s="239"/>
      <c r="D1708" s="239"/>
      <c r="E1708" s="239"/>
      <c r="F1708" s="239"/>
      <c r="G1708" s="239"/>
      <c r="H1708" s="239"/>
      <c r="I1708" s="239"/>
      <c r="J1708" s="206"/>
      <c r="K1708" s="199"/>
    </row>
    <row r="1709" spans="1:11">
      <c r="A1709" s="206"/>
      <c r="B1709" s="239" t="s">
        <v>2407</v>
      </c>
      <c r="C1709" s="239"/>
      <c r="D1709" s="239"/>
      <c r="E1709" s="239"/>
      <c r="F1709" s="239"/>
      <c r="G1709" s="239"/>
      <c r="H1709" s="239"/>
      <c r="I1709" s="239"/>
      <c r="J1709" s="206"/>
      <c r="K1709" s="199"/>
    </row>
    <row r="1710" spans="1:11">
      <c r="A1710" s="206"/>
      <c r="B1710" s="239" t="s">
        <v>2408</v>
      </c>
      <c r="C1710" s="239"/>
      <c r="D1710" s="239"/>
      <c r="E1710" s="239"/>
      <c r="F1710" s="239"/>
      <c r="G1710" s="239"/>
      <c r="H1710" s="239"/>
      <c r="I1710" s="239"/>
      <c r="J1710" s="206"/>
      <c r="K1710" s="199"/>
    </row>
    <row r="1711" spans="1:11">
      <c r="A1711" s="206"/>
      <c r="B1711" s="239" t="s">
        <v>2409</v>
      </c>
      <c r="C1711" s="239"/>
      <c r="D1711" s="239"/>
      <c r="E1711" s="239"/>
      <c r="F1711" s="239"/>
      <c r="G1711" s="239"/>
      <c r="H1711" s="239"/>
      <c r="I1711" s="239"/>
      <c r="J1711" s="206"/>
      <c r="K1711" s="199"/>
    </row>
    <row r="1712" spans="1:11">
      <c r="A1712" s="206"/>
      <c r="B1712" s="239" t="s">
        <v>2410</v>
      </c>
      <c r="C1712" s="239"/>
      <c r="D1712" s="239"/>
      <c r="E1712" s="239"/>
      <c r="F1712" s="239"/>
      <c r="G1712" s="239"/>
      <c r="H1712" s="239"/>
      <c r="I1712" s="239"/>
      <c r="J1712" s="206"/>
      <c r="K1712" s="199"/>
    </row>
    <row r="1713" spans="1:11">
      <c r="A1713" s="206"/>
      <c r="B1713" s="239" t="s">
        <v>2411</v>
      </c>
      <c r="C1713" s="239"/>
      <c r="D1713" s="239"/>
      <c r="E1713" s="239"/>
      <c r="F1713" s="239"/>
      <c r="G1713" s="239"/>
      <c r="H1713" s="239"/>
      <c r="I1713" s="239"/>
      <c r="J1713" s="206"/>
      <c r="K1713" s="199"/>
    </row>
    <row r="1714" spans="1:11">
      <c r="A1714" s="206"/>
      <c r="B1714" s="239" t="s">
        <v>2412</v>
      </c>
      <c r="C1714" s="239"/>
      <c r="D1714" s="239"/>
      <c r="E1714" s="239"/>
      <c r="F1714" s="239"/>
      <c r="G1714" s="239"/>
      <c r="H1714" s="239"/>
      <c r="I1714" s="239"/>
      <c r="J1714" s="206"/>
      <c r="K1714" s="199"/>
    </row>
    <row r="1715" spans="1:11">
      <c r="A1715" s="206"/>
      <c r="B1715" s="239" t="s">
        <v>2413</v>
      </c>
      <c r="C1715" s="239"/>
      <c r="D1715" s="239"/>
      <c r="E1715" s="239"/>
      <c r="F1715" s="239"/>
      <c r="G1715" s="239"/>
      <c r="H1715" s="239"/>
      <c r="I1715" s="239"/>
      <c r="J1715" s="206"/>
      <c r="K1715" s="199"/>
    </row>
    <row r="1716" spans="1:11">
      <c r="A1716" s="206"/>
      <c r="B1716" s="239" t="s">
        <v>2414</v>
      </c>
      <c r="C1716" s="239"/>
      <c r="D1716" s="239"/>
      <c r="E1716" s="239"/>
      <c r="F1716" s="239"/>
      <c r="G1716" s="239"/>
      <c r="H1716" s="239"/>
      <c r="I1716" s="239"/>
      <c r="J1716" s="206"/>
      <c r="K1716" s="199"/>
    </row>
    <row r="1717" spans="1:11">
      <c r="A1717" s="206"/>
      <c r="B1717" s="239" t="s">
        <v>2415</v>
      </c>
      <c r="C1717" s="239"/>
      <c r="D1717" s="239"/>
      <c r="E1717" s="239"/>
      <c r="F1717" s="239"/>
      <c r="G1717" s="239"/>
      <c r="H1717" s="239"/>
      <c r="I1717" s="239"/>
      <c r="J1717" s="206"/>
      <c r="K1717" s="199"/>
    </row>
    <row r="1718" spans="1:11">
      <c r="A1718" s="206"/>
      <c r="B1718" s="239" t="s">
        <v>2416</v>
      </c>
      <c r="C1718" s="239"/>
      <c r="D1718" s="239"/>
      <c r="E1718" s="239"/>
      <c r="F1718" s="239"/>
      <c r="G1718" s="239"/>
      <c r="H1718" s="239"/>
      <c r="I1718" s="239"/>
      <c r="J1718" s="206"/>
      <c r="K1718" s="199"/>
    </row>
    <row r="1719" spans="1:11">
      <c r="A1719" s="206"/>
      <c r="B1719" s="239" t="s">
        <v>2417</v>
      </c>
      <c r="C1719" s="239"/>
      <c r="D1719" s="239"/>
      <c r="E1719" s="239"/>
      <c r="F1719" s="239"/>
      <c r="G1719" s="239"/>
      <c r="H1719" s="239"/>
      <c r="I1719" s="239"/>
      <c r="J1719" s="206"/>
      <c r="K1719" s="199"/>
    </row>
    <row r="1720" spans="1:11">
      <c r="A1720" s="206"/>
      <c r="B1720" s="239" t="s">
        <v>2418</v>
      </c>
      <c r="C1720" s="239"/>
      <c r="D1720" s="239"/>
      <c r="E1720" s="239"/>
      <c r="F1720" s="239"/>
      <c r="G1720" s="239"/>
      <c r="H1720" s="239"/>
      <c r="I1720" s="239"/>
      <c r="J1720" s="206"/>
      <c r="K1720" s="199"/>
    </row>
    <row r="1721" spans="1:11">
      <c r="A1721" s="206"/>
      <c r="B1721" s="239" t="s">
        <v>2419</v>
      </c>
      <c r="C1721" s="239"/>
      <c r="D1721" s="239"/>
      <c r="E1721" s="239"/>
      <c r="F1721" s="239"/>
      <c r="G1721" s="239"/>
      <c r="H1721" s="239"/>
      <c r="I1721" s="239"/>
      <c r="J1721" s="206"/>
      <c r="K1721" s="199"/>
    </row>
    <row r="1722" spans="1:11">
      <c r="A1722" s="206"/>
      <c r="B1722" s="239" t="s">
        <v>2420</v>
      </c>
      <c r="C1722" s="239"/>
      <c r="D1722" s="239"/>
      <c r="E1722" s="239"/>
      <c r="F1722" s="239"/>
      <c r="G1722" s="239"/>
      <c r="H1722" s="239"/>
      <c r="I1722" s="239"/>
      <c r="J1722" s="206"/>
      <c r="K1722" s="199"/>
    </row>
    <row r="1723" spans="1:11">
      <c r="A1723" s="206"/>
      <c r="B1723" s="239" t="s">
        <v>2421</v>
      </c>
      <c r="C1723" s="239"/>
      <c r="D1723" s="239"/>
      <c r="E1723" s="239"/>
      <c r="F1723" s="239"/>
      <c r="G1723" s="239"/>
      <c r="H1723" s="239"/>
      <c r="I1723" s="239"/>
      <c r="J1723" s="206"/>
      <c r="K1723" s="199"/>
    </row>
    <row r="1724" spans="1:11">
      <c r="A1724" s="206"/>
      <c r="B1724" s="239" t="s">
        <v>2422</v>
      </c>
      <c r="C1724" s="239"/>
      <c r="D1724" s="239"/>
      <c r="E1724" s="239"/>
      <c r="F1724" s="239"/>
      <c r="G1724" s="239"/>
      <c r="H1724" s="239"/>
      <c r="I1724" s="239"/>
      <c r="J1724" s="206"/>
      <c r="K1724" s="199"/>
    </row>
    <row r="1725" spans="1:11">
      <c r="A1725" s="206"/>
      <c r="B1725" s="239" t="s">
        <v>2423</v>
      </c>
      <c r="C1725" s="239"/>
      <c r="D1725" s="239"/>
      <c r="E1725" s="239"/>
      <c r="F1725" s="239"/>
      <c r="G1725" s="239"/>
      <c r="H1725" s="239"/>
      <c r="I1725" s="239"/>
      <c r="J1725" s="206"/>
      <c r="K1725" s="199"/>
    </row>
    <row r="1726" spans="1:11">
      <c r="A1726" s="206"/>
      <c r="B1726" s="239" t="s">
        <v>2424</v>
      </c>
      <c r="C1726" s="239"/>
      <c r="D1726" s="239"/>
      <c r="E1726" s="239"/>
      <c r="F1726" s="239"/>
      <c r="G1726" s="239"/>
      <c r="H1726" s="239"/>
      <c r="I1726" s="239"/>
      <c r="J1726" s="206"/>
      <c r="K1726" s="199"/>
    </row>
    <row r="1727" spans="1:11">
      <c r="A1727" s="206"/>
      <c r="B1727" s="239" t="s">
        <v>2425</v>
      </c>
      <c r="C1727" s="239"/>
      <c r="D1727" s="239"/>
      <c r="E1727" s="239"/>
      <c r="F1727" s="239"/>
      <c r="G1727" s="239"/>
      <c r="H1727" s="239"/>
      <c r="I1727" s="239"/>
      <c r="J1727" s="206"/>
      <c r="K1727" s="199"/>
    </row>
    <row r="1728" spans="1:11">
      <c r="A1728" s="206"/>
      <c r="B1728" s="239" t="s">
        <v>2426</v>
      </c>
      <c r="C1728" s="239"/>
      <c r="D1728" s="239"/>
      <c r="E1728" s="239"/>
      <c r="F1728" s="239"/>
      <c r="G1728" s="239"/>
      <c r="H1728" s="239"/>
      <c r="I1728" s="239"/>
      <c r="J1728" s="206"/>
      <c r="K1728" s="199"/>
    </row>
    <row r="1729" spans="1:11">
      <c r="A1729" s="206"/>
      <c r="B1729" s="239" t="s">
        <v>2427</v>
      </c>
      <c r="C1729" s="239"/>
      <c r="D1729" s="239"/>
      <c r="E1729" s="239"/>
      <c r="F1729" s="239"/>
      <c r="G1729" s="239"/>
      <c r="H1729" s="239"/>
      <c r="I1729" s="239"/>
      <c r="J1729" s="206"/>
      <c r="K1729" s="199"/>
    </row>
    <row r="1730" spans="1:11" ht="13.5" thickBot="1">
      <c r="A1730" s="206"/>
      <c r="B1730" s="239" t="s">
        <v>2428</v>
      </c>
      <c r="C1730" s="239"/>
      <c r="D1730" s="239"/>
      <c r="E1730" s="239"/>
      <c r="F1730" s="239"/>
      <c r="G1730" s="239"/>
      <c r="H1730" s="239"/>
      <c r="I1730" s="239"/>
      <c r="J1730" s="206"/>
      <c r="K1730" s="199"/>
    </row>
    <row r="1731" spans="1:11" ht="13.5" thickBot="1">
      <c r="A1731" s="206"/>
      <c r="B1731" s="343" t="s">
        <v>2429</v>
      </c>
      <c r="C1731" s="343"/>
      <c r="D1731" s="343"/>
      <c r="E1731" s="343"/>
      <c r="F1731" s="343"/>
      <c r="G1731" s="345"/>
      <c r="H1731" s="239"/>
      <c r="I1731" s="239"/>
      <c r="J1731" s="206"/>
      <c r="K1731" s="199"/>
    </row>
    <row r="1732" spans="1:11" hidden="1">
      <c r="A1732" s="206"/>
      <c r="B1732" s="239" t="s">
        <v>1117</v>
      </c>
      <c r="C1732" s="239"/>
      <c r="D1732" s="239"/>
      <c r="E1732" s="239"/>
      <c r="F1732" s="239"/>
      <c r="G1732" s="239"/>
      <c r="H1732" s="239"/>
      <c r="I1732" s="239"/>
      <c r="J1732" s="206"/>
      <c r="K1732" s="199"/>
    </row>
    <row r="1733" spans="1:11">
      <c r="A1733" s="206"/>
      <c r="B1733" s="239" t="s">
        <v>2430</v>
      </c>
      <c r="C1733" s="239"/>
      <c r="D1733" s="239"/>
      <c r="E1733" s="239"/>
      <c r="F1733" s="239"/>
      <c r="G1733" s="239"/>
      <c r="H1733" s="239"/>
      <c r="I1733" s="239"/>
      <c r="J1733" s="206"/>
      <c r="K1733" s="199"/>
    </row>
    <row r="1734" spans="1:11">
      <c r="A1734" s="206"/>
      <c r="B1734" s="239" t="s">
        <v>2431</v>
      </c>
      <c r="C1734" s="239"/>
      <c r="D1734" s="239"/>
      <c r="E1734" s="239"/>
      <c r="F1734" s="239"/>
      <c r="G1734" s="239"/>
      <c r="H1734" s="239"/>
      <c r="I1734" s="239"/>
      <c r="J1734" s="206"/>
      <c r="K1734" s="199"/>
    </row>
    <row r="1735" spans="1:11">
      <c r="A1735" s="206"/>
      <c r="B1735" s="239" t="s">
        <v>2432</v>
      </c>
      <c r="C1735" s="239"/>
      <c r="D1735" s="239"/>
      <c r="E1735" s="239"/>
      <c r="F1735" s="239"/>
      <c r="G1735" s="239"/>
      <c r="H1735" s="239"/>
      <c r="I1735" s="239"/>
      <c r="J1735" s="206"/>
      <c r="K1735" s="199"/>
    </row>
    <row r="1736" spans="1:11">
      <c r="A1736" s="206"/>
      <c r="B1736" s="239" t="s">
        <v>2433</v>
      </c>
      <c r="C1736" s="239"/>
      <c r="D1736" s="239"/>
      <c r="E1736" s="239"/>
      <c r="F1736" s="239"/>
      <c r="G1736" s="239"/>
      <c r="H1736" s="239"/>
      <c r="I1736" s="239"/>
      <c r="J1736" s="206"/>
      <c r="K1736" s="199"/>
    </row>
    <row r="1737" spans="1:11">
      <c r="A1737" s="206"/>
      <c r="B1737" s="239" t="s">
        <v>2434</v>
      </c>
      <c r="C1737" s="239"/>
      <c r="D1737" s="239"/>
      <c r="E1737" s="239"/>
      <c r="F1737" s="239"/>
      <c r="G1737" s="239"/>
      <c r="H1737" s="239"/>
      <c r="I1737" s="239"/>
      <c r="J1737" s="206"/>
      <c r="K1737" s="199"/>
    </row>
    <row r="1738" spans="1:11">
      <c r="A1738" s="206"/>
      <c r="B1738" s="239" t="s">
        <v>2435</v>
      </c>
      <c r="C1738" s="239"/>
      <c r="D1738" s="239"/>
      <c r="E1738" s="239"/>
      <c r="F1738" s="239"/>
      <c r="G1738" s="239"/>
      <c r="H1738" s="239"/>
      <c r="I1738" s="239"/>
      <c r="J1738" s="206"/>
      <c r="K1738" s="199"/>
    </row>
    <row r="1739" spans="1:11">
      <c r="A1739" s="206"/>
      <c r="B1739" s="239" t="s">
        <v>2436</v>
      </c>
      <c r="C1739" s="239"/>
      <c r="D1739" s="239"/>
      <c r="E1739" s="239"/>
      <c r="F1739" s="239"/>
      <c r="G1739" s="239"/>
      <c r="H1739" s="239"/>
      <c r="I1739" s="239"/>
      <c r="J1739" s="206"/>
      <c r="K1739" s="199"/>
    </row>
    <row r="1740" spans="1:11">
      <c r="A1740" s="206"/>
      <c r="B1740" s="239" t="s">
        <v>2437</v>
      </c>
      <c r="C1740" s="239"/>
      <c r="D1740" s="239"/>
      <c r="E1740" s="239"/>
      <c r="F1740" s="239"/>
      <c r="G1740" s="239"/>
      <c r="H1740" s="239"/>
      <c r="I1740" s="239"/>
      <c r="J1740" s="206"/>
      <c r="K1740" s="199"/>
    </row>
    <row r="1741" spans="1:11">
      <c r="A1741" s="206"/>
      <c r="B1741" s="239" t="s">
        <v>2438</v>
      </c>
      <c r="C1741" s="239"/>
      <c r="D1741" s="239"/>
      <c r="E1741" s="239"/>
      <c r="F1741" s="239"/>
      <c r="G1741" s="239"/>
      <c r="H1741" s="239"/>
      <c r="I1741" s="239"/>
      <c r="J1741" s="206"/>
      <c r="K1741" s="199"/>
    </row>
    <row r="1742" spans="1:11">
      <c r="A1742" s="206"/>
      <c r="B1742" s="239" t="s">
        <v>2439</v>
      </c>
      <c r="C1742" s="239"/>
      <c r="D1742" s="239"/>
      <c r="E1742" s="239"/>
      <c r="F1742" s="239"/>
      <c r="G1742" s="239"/>
      <c r="H1742" s="239"/>
      <c r="I1742" s="239"/>
      <c r="J1742" s="206"/>
      <c r="K1742" s="199"/>
    </row>
    <row r="1743" spans="1:11">
      <c r="A1743" s="206"/>
      <c r="B1743" s="239" t="s">
        <v>2440</v>
      </c>
      <c r="C1743" s="239"/>
      <c r="D1743" s="239"/>
      <c r="E1743" s="239"/>
      <c r="F1743" s="239"/>
      <c r="G1743" s="239"/>
      <c r="H1743" s="239"/>
      <c r="I1743" s="239"/>
      <c r="J1743" s="206"/>
      <c r="K1743" s="199"/>
    </row>
    <row r="1744" spans="1:11">
      <c r="A1744" s="206"/>
      <c r="B1744" s="239" t="s">
        <v>2441</v>
      </c>
      <c r="C1744" s="239"/>
      <c r="D1744" s="239"/>
      <c r="E1744" s="239"/>
      <c r="F1744" s="239"/>
      <c r="G1744" s="239"/>
      <c r="H1744" s="239"/>
      <c r="I1744" s="239"/>
      <c r="J1744" s="206"/>
      <c r="K1744" s="199"/>
    </row>
    <row r="1745" spans="1:11">
      <c r="A1745" s="206"/>
      <c r="B1745" s="239" t="s">
        <v>2442</v>
      </c>
      <c r="C1745" s="239"/>
      <c r="D1745" s="239"/>
      <c r="E1745" s="239"/>
      <c r="F1745" s="239"/>
      <c r="G1745" s="239"/>
      <c r="H1745" s="239"/>
      <c r="I1745" s="239"/>
      <c r="J1745" s="206"/>
      <c r="K1745" s="199"/>
    </row>
    <row r="1746" spans="1:11">
      <c r="A1746" s="206"/>
      <c r="B1746" s="239" t="s">
        <v>2443</v>
      </c>
      <c r="C1746" s="239"/>
      <c r="D1746" s="239"/>
      <c r="E1746" s="239"/>
      <c r="F1746" s="239"/>
      <c r="G1746" s="239"/>
      <c r="H1746" s="239"/>
      <c r="I1746" s="239"/>
      <c r="J1746" s="206"/>
      <c r="K1746" s="199"/>
    </row>
    <row r="1747" spans="1:11">
      <c r="A1747" s="206"/>
      <c r="B1747" s="239" t="s">
        <v>2444</v>
      </c>
      <c r="C1747" s="239"/>
      <c r="D1747" s="239"/>
      <c r="E1747" s="239"/>
      <c r="F1747" s="239"/>
      <c r="G1747" s="239"/>
      <c r="H1747" s="239"/>
      <c r="I1747" s="239"/>
      <c r="J1747" s="206"/>
      <c r="K1747" s="199"/>
    </row>
    <row r="1748" spans="1:11">
      <c r="A1748" s="206"/>
      <c r="B1748" s="239" t="s">
        <v>2445</v>
      </c>
      <c r="C1748" s="239"/>
      <c r="D1748" s="239"/>
      <c r="E1748" s="239"/>
      <c r="F1748" s="239"/>
      <c r="G1748" s="239"/>
      <c r="H1748" s="239"/>
      <c r="I1748" s="239"/>
      <c r="J1748" s="206"/>
      <c r="K1748" s="199"/>
    </row>
    <row r="1749" spans="1:11">
      <c r="A1749" s="206"/>
      <c r="B1749" s="239" t="s">
        <v>2446</v>
      </c>
      <c r="C1749" s="239"/>
      <c r="D1749" s="239"/>
      <c r="E1749" s="239"/>
      <c r="F1749" s="239"/>
      <c r="G1749" s="239"/>
      <c r="H1749" s="239"/>
      <c r="I1749" s="239"/>
      <c r="J1749" s="206"/>
      <c r="K1749" s="199"/>
    </row>
    <row r="1750" spans="1:11">
      <c r="A1750" s="206"/>
      <c r="B1750" s="239" t="s">
        <v>2447</v>
      </c>
      <c r="C1750" s="239"/>
      <c r="D1750" s="239"/>
      <c r="E1750" s="239"/>
      <c r="F1750" s="239"/>
      <c r="G1750" s="239"/>
      <c r="H1750" s="239"/>
      <c r="I1750" s="239"/>
      <c r="J1750" s="206"/>
      <c r="K1750" s="199"/>
    </row>
    <row r="1751" spans="1:11" ht="13.5" thickBot="1">
      <c r="A1751" s="206"/>
      <c r="B1751" s="239" t="s">
        <v>2448</v>
      </c>
      <c r="C1751" s="239"/>
      <c r="D1751" s="239"/>
      <c r="E1751" s="239"/>
      <c r="F1751" s="239"/>
      <c r="G1751" s="239"/>
      <c r="H1751" s="239"/>
      <c r="I1751" s="239"/>
      <c r="J1751" s="206"/>
      <c r="K1751" s="199"/>
    </row>
    <row r="1752" spans="1:11" ht="13.5" thickBot="1">
      <c r="A1752" s="206"/>
      <c r="B1752" s="343" t="s">
        <v>2449</v>
      </c>
      <c r="C1752" s="343"/>
      <c r="D1752" s="343"/>
      <c r="E1752" s="343"/>
      <c r="F1752" s="343"/>
      <c r="G1752" s="345"/>
      <c r="H1752" s="239"/>
      <c r="I1752" s="239"/>
      <c r="J1752" s="206"/>
      <c r="K1752" s="199"/>
    </row>
    <row r="1753" spans="1:11" hidden="1">
      <c r="A1753" s="206"/>
      <c r="B1753" s="239" t="s">
        <v>2450</v>
      </c>
      <c r="C1753" s="239"/>
      <c r="D1753" s="239"/>
      <c r="E1753" s="239"/>
      <c r="F1753" s="239"/>
      <c r="G1753" s="239"/>
      <c r="H1753" s="239"/>
      <c r="I1753" s="239"/>
      <c r="J1753" s="206"/>
      <c r="K1753" s="199"/>
    </row>
    <row r="1754" spans="1:11">
      <c r="A1754" s="206"/>
      <c r="B1754" s="239" t="s">
        <v>2451</v>
      </c>
      <c r="C1754" s="239"/>
      <c r="D1754" s="239"/>
      <c r="E1754" s="239"/>
      <c r="F1754" s="239"/>
      <c r="G1754" s="239"/>
      <c r="H1754" s="239"/>
      <c r="I1754" s="239"/>
      <c r="J1754" s="206"/>
      <c r="K1754" s="199"/>
    </row>
    <row r="1755" spans="1:11">
      <c r="A1755" s="206"/>
      <c r="B1755" s="239" t="s">
        <v>2452</v>
      </c>
      <c r="C1755" s="239"/>
      <c r="D1755" s="239"/>
      <c r="E1755" s="239"/>
      <c r="F1755" s="239"/>
      <c r="G1755" s="239"/>
      <c r="H1755" s="239"/>
      <c r="I1755" s="239"/>
      <c r="J1755" s="206"/>
      <c r="K1755" s="199"/>
    </row>
    <row r="1756" spans="1:11">
      <c r="A1756" s="206"/>
      <c r="B1756" s="239" t="s">
        <v>2453</v>
      </c>
      <c r="C1756" s="239"/>
      <c r="D1756" s="239"/>
      <c r="E1756" s="239"/>
      <c r="F1756" s="239"/>
      <c r="G1756" s="239"/>
      <c r="H1756" s="239"/>
      <c r="I1756" s="239"/>
      <c r="J1756" s="206"/>
      <c r="K1756" s="199"/>
    </row>
    <row r="1757" spans="1:11">
      <c r="A1757" s="206"/>
      <c r="B1757" s="239" t="s">
        <v>627</v>
      </c>
      <c r="C1757" s="239"/>
      <c r="D1757" s="239"/>
      <c r="E1757" s="239"/>
      <c r="F1757" s="239"/>
      <c r="G1757" s="239"/>
      <c r="H1757" s="239"/>
      <c r="I1757" s="239"/>
      <c r="J1757" s="206"/>
      <c r="K1757" s="199"/>
    </row>
    <row r="1758" spans="1:11">
      <c r="A1758" s="206"/>
      <c r="B1758" s="239" t="s">
        <v>2454</v>
      </c>
      <c r="C1758" s="239"/>
      <c r="D1758" s="239"/>
      <c r="E1758" s="239"/>
      <c r="F1758" s="239"/>
      <c r="G1758" s="239"/>
      <c r="H1758" s="239"/>
      <c r="I1758" s="239"/>
      <c r="J1758" s="206"/>
      <c r="K1758" s="199"/>
    </row>
    <row r="1759" spans="1:11">
      <c r="A1759" s="206"/>
      <c r="B1759" s="239" t="s">
        <v>2455</v>
      </c>
      <c r="C1759" s="239"/>
      <c r="D1759" s="239"/>
      <c r="E1759" s="239"/>
      <c r="F1759" s="239"/>
      <c r="G1759" s="239"/>
      <c r="H1759" s="239"/>
      <c r="I1759" s="239"/>
      <c r="J1759" s="206"/>
      <c r="K1759" s="199"/>
    </row>
    <row r="1760" spans="1:11">
      <c r="A1760" s="206"/>
      <c r="B1760" s="239" t="s">
        <v>2456</v>
      </c>
      <c r="C1760" s="239"/>
      <c r="D1760" s="239"/>
      <c r="E1760" s="239"/>
      <c r="F1760" s="239"/>
      <c r="G1760" s="239"/>
      <c r="H1760" s="239"/>
      <c r="I1760" s="239"/>
      <c r="J1760" s="206"/>
      <c r="K1760" s="199"/>
    </row>
    <row r="1761" spans="1:11">
      <c r="A1761" s="206"/>
      <c r="B1761" s="239" t="s">
        <v>628</v>
      </c>
      <c r="C1761" s="239"/>
      <c r="D1761" s="239"/>
      <c r="E1761" s="239"/>
      <c r="F1761" s="239"/>
      <c r="G1761" s="239"/>
      <c r="H1761" s="239"/>
      <c r="I1761" s="239"/>
      <c r="J1761" s="206"/>
      <c r="K1761" s="199"/>
    </row>
    <row r="1762" spans="1:11">
      <c r="A1762" s="206"/>
      <c r="B1762" s="239" t="s">
        <v>2457</v>
      </c>
      <c r="C1762" s="239"/>
      <c r="D1762" s="239"/>
      <c r="E1762" s="239"/>
      <c r="F1762" s="239"/>
      <c r="G1762" s="239"/>
      <c r="H1762" s="239"/>
      <c r="I1762" s="239"/>
      <c r="J1762" s="206"/>
      <c r="K1762" s="199"/>
    </row>
    <row r="1763" spans="1:11">
      <c r="A1763" s="206"/>
      <c r="B1763" s="239" t="s">
        <v>2458</v>
      </c>
      <c r="C1763" s="239"/>
      <c r="D1763" s="239"/>
      <c r="E1763" s="239"/>
      <c r="F1763" s="239"/>
      <c r="G1763" s="239"/>
      <c r="H1763" s="239"/>
      <c r="I1763" s="239"/>
      <c r="J1763" s="206"/>
      <c r="K1763" s="199"/>
    </row>
    <row r="1764" spans="1:11">
      <c r="A1764" s="206"/>
      <c r="B1764" s="239" t="s">
        <v>2459</v>
      </c>
      <c r="C1764" s="239"/>
      <c r="D1764" s="239"/>
      <c r="E1764" s="239"/>
      <c r="F1764" s="239"/>
      <c r="G1764" s="239"/>
      <c r="H1764" s="239"/>
      <c r="I1764" s="239"/>
      <c r="J1764" s="206"/>
      <c r="K1764" s="199"/>
    </row>
    <row r="1765" spans="1:11">
      <c r="A1765" s="206"/>
      <c r="B1765" s="239" t="s">
        <v>2460</v>
      </c>
      <c r="C1765" s="239"/>
      <c r="D1765" s="239"/>
      <c r="E1765" s="239"/>
      <c r="F1765" s="239"/>
      <c r="G1765" s="239"/>
      <c r="H1765" s="239"/>
      <c r="I1765" s="239"/>
      <c r="J1765" s="206"/>
      <c r="K1765" s="199"/>
    </row>
    <row r="1766" spans="1:11">
      <c r="A1766" s="206"/>
      <c r="B1766" s="239" t="s">
        <v>2461</v>
      </c>
      <c r="C1766" s="239"/>
      <c r="D1766" s="239"/>
      <c r="E1766" s="239"/>
      <c r="F1766" s="239"/>
      <c r="G1766" s="239"/>
      <c r="H1766" s="239"/>
      <c r="I1766" s="239"/>
      <c r="J1766" s="206"/>
      <c r="K1766" s="199"/>
    </row>
    <row r="1767" spans="1:11">
      <c r="A1767" s="206"/>
      <c r="B1767" s="239" t="s">
        <v>2462</v>
      </c>
      <c r="C1767" s="239"/>
      <c r="D1767" s="239"/>
      <c r="E1767" s="239"/>
      <c r="F1767" s="239"/>
      <c r="G1767" s="239"/>
      <c r="H1767" s="239"/>
      <c r="I1767" s="239"/>
      <c r="J1767" s="206"/>
      <c r="K1767" s="199"/>
    </row>
    <row r="1768" spans="1:11">
      <c r="A1768" s="206"/>
      <c r="B1768" s="239" t="s">
        <v>2463</v>
      </c>
      <c r="C1768" s="239"/>
      <c r="D1768" s="239"/>
      <c r="E1768" s="239"/>
      <c r="F1768" s="239"/>
      <c r="G1768" s="239"/>
      <c r="H1768" s="239"/>
      <c r="I1768" s="239"/>
      <c r="J1768" s="206"/>
      <c r="K1768" s="199"/>
    </row>
    <row r="1769" spans="1:11">
      <c r="A1769" s="206"/>
      <c r="B1769" s="239" t="s">
        <v>2464</v>
      </c>
      <c r="C1769" s="239"/>
      <c r="D1769" s="239"/>
      <c r="E1769" s="239"/>
      <c r="F1769" s="239"/>
      <c r="G1769" s="239"/>
      <c r="H1769" s="239"/>
      <c r="I1769" s="239"/>
      <c r="J1769" s="206"/>
      <c r="K1769" s="199"/>
    </row>
    <row r="1770" spans="1:11">
      <c r="A1770" s="206"/>
      <c r="B1770" s="239" t="s">
        <v>2465</v>
      </c>
      <c r="C1770" s="239"/>
      <c r="D1770" s="239"/>
      <c r="E1770" s="239"/>
      <c r="F1770" s="239"/>
      <c r="G1770" s="239"/>
      <c r="H1770" s="239"/>
      <c r="I1770" s="239"/>
      <c r="J1770" s="206"/>
      <c r="K1770" s="199"/>
    </row>
    <row r="1771" spans="1:11">
      <c r="A1771" s="206"/>
      <c r="B1771" s="239" t="s">
        <v>2466</v>
      </c>
      <c r="C1771" s="239"/>
      <c r="D1771" s="239"/>
      <c r="E1771" s="239"/>
      <c r="F1771" s="239"/>
      <c r="G1771" s="239"/>
      <c r="H1771" s="239"/>
      <c r="I1771" s="239"/>
      <c r="J1771" s="206"/>
      <c r="K1771" s="199"/>
    </row>
    <row r="1772" spans="1:11">
      <c r="A1772" s="206"/>
      <c r="B1772" s="239" t="s">
        <v>2467</v>
      </c>
      <c r="C1772" s="239"/>
      <c r="D1772" s="239"/>
      <c r="E1772" s="239"/>
      <c r="F1772" s="239"/>
      <c r="G1772" s="239"/>
      <c r="H1772" s="239"/>
      <c r="I1772" s="239"/>
      <c r="J1772" s="206"/>
      <c r="K1772" s="199"/>
    </row>
    <row r="1773" spans="1:11">
      <c r="A1773" s="206"/>
      <c r="B1773" s="239" t="s">
        <v>2468</v>
      </c>
      <c r="C1773" s="239"/>
      <c r="D1773" s="239"/>
      <c r="E1773" s="239"/>
      <c r="F1773" s="239"/>
      <c r="G1773" s="239"/>
      <c r="H1773" s="239"/>
      <c r="I1773" s="239"/>
      <c r="J1773" s="206"/>
      <c r="K1773" s="199"/>
    </row>
    <row r="1774" spans="1:11">
      <c r="A1774" s="206"/>
      <c r="B1774" s="239" t="s">
        <v>2469</v>
      </c>
      <c r="C1774" s="239"/>
      <c r="D1774" s="239"/>
      <c r="E1774" s="239"/>
      <c r="F1774" s="239"/>
      <c r="G1774" s="239"/>
      <c r="H1774" s="239"/>
      <c r="I1774" s="239"/>
      <c r="J1774" s="206"/>
      <c r="K1774" s="199"/>
    </row>
    <row r="1775" spans="1:11" ht="13.5" thickBot="1">
      <c r="A1775" s="206"/>
      <c r="B1775" s="239" t="s">
        <v>2470</v>
      </c>
      <c r="C1775" s="239"/>
      <c r="D1775" s="239"/>
      <c r="E1775" s="239"/>
      <c r="F1775" s="239"/>
      <c r="G1775" s="239"/>
      <c r="H1775" s="239"/>
      <c r="I1775" s="239"/>
      <c r="J1775" s="206"/>
      <c r="K1775" s="199"/>
    </row>
    <row r="1776" spans="1:11" ht="13.5" thickBot="1">
      <c r="A1776" s="206"/>
      <c r="B1776" s="343" t="s">
        <v>1975</v>
      </c>
      <c r="C1776" s="343"/>
      <c r="D1776" s="343"/>
      <c r="E1776" s="345"/>
      <c r="F1776" s="239"/>
      <c r="G1776" s="239"/>
      <c r="H1776" s="239"/>
      <c r="I1776" s="239"/>
      <c r="J1776" s="206"/>
      <c r="K1776" s="199"/>
    </row>
    <row r="1777" spans="1:11" hidden="1">
      <c r="A1777" s="206"/>
      <c r="B1777" s="239" t="s">
        <v>1976</v>
      </c>
      <c r="C1777" s="239"/>
      <c r="D1777" s="239"/>
      <c r="E1777" s="239"/>
      <c r="F1777" s="239"/>
      <c r="G1777" s="239"/>
      <c r="H1777" s="239"/>
      <c r="I1777" s="239"/>
      <c r="J1777" s="206"/>
      <c r="K1777" s="199"/>
    </row>
    <row r="1778" spans="1:11">
      <c r="A1778" s="206"/>
      <c r="B1778" s="239" t="s">
        <v>1977</v>
      </c>
      <c r="C1778" s="239"/>
      <c r="D1778" s="239"/>
      <c r="E1778" s="239"/>
      <c r="F1778" s="239"/>
      <c r="G1778" s="239"/>
      <c r="H1778" s="239"/>
      <c r="I1778" s="239"/>
      <c r="J1778" s="206"/>
      <c r="K1778" s="199"/>
    </row>
    <row r="1779" spans="1:11">
      <c r="A1779" s="206"/>
      <c r="B1779" s="239" t="s">
        <v>117</v>
      </c>
      <c r="C1779" s="239"/>
      <c r="D1779" s="239"/>
      <c r="E1779" s="239"/>
      <c r="F1779" s="239"/>
      <c r="G1779" s="239"/>
      <c r="H1779" s="239"/>
      <c r="I1779" s="239"/>
      <c r="J1779" s="206"/>
      <c r="K1779" s="199"/>
    </row>
    <row r="1780" spans="1:11">
      <c r="A1780" s="206"/>
      <c r="B1780" s="239" t="s">
        <v>625</v>
      </c>
      <c r="C1780" s="239"/>
      <c r="D1780" s="239"/>
      <c r="E1780" s="239"/>
      <c r="F1780" s="239"/>
      <c r="G1780" s="239"/>
      <c r="H1780" s="239"/>
      <c r="I1780" s="239"/>
      <c r="J1780" s="206"/>
      <c r="K1780" s="199"/>
    </row>
    <row r="1781" spans="1:11">
      <c r="A1781" s="206"/>
      <c r="B1781" s="239" t="s">
        <v>1978</v>
      </c>
      <c r="C1781" s="239"/>
      <c r="D1781" s="239"/>
      <c r="E1781" s="239"/>
      <c r="F1781" s="239"/>
      <c r="G1781" s="239"/>
      <c r="H1781" s="239"/>
      <c r="I1781" s="239"/>
      <c r="J1781" s="206"/>
      <c r="K1781" s="199"/>
    </row>
    <row r="1782" spans="1:11">
      <c r="A1782" s="206"/>
      <c r="B1782" s="239"/>
      <c r="C1782" s="239"/>
      <c r="D1782" s="239"/>
      <c r="E1782" s="239"/>
      <c r="F1782" s="239"/>
      <c r="G1782" s="239"/>
      <c r="H1782" s="239"/>
      <c r="I1782" s="239"/>
      <c r="J1782" s="206"/>
      <c r="K1782" s="199"/>
    </row>
    <row r="1783" spans="1:11">
      <c r="A1783" s="206"/>
      <c r="B1783" s="239" t="s">
        <v>1979</v>
      </c>
      <c r="C1783" s="239"/>
      <c r="D1783" s="239"/>
      <c r="E1783" s="239"/>
      <c r="F1783" s="239"/>
      <c r="G1783" s="239"/>
      <c r="H1783" s="239"/>
      <c r="I1783" s="239"/>
      <c r="J1783" s="206"/>
      <c r="K1783" s="199"/>
    </row>
    <row r="1784" spans="1:11">
      <c r="A1784" s="206"/>
      <c r="B1784" s="239" t="s">
        <v>1980</v>
      </c>
      <c r="C1784" s="239"/>
      <c r="D1784" s="239"/>
      <c r="E1784" s="239"/>
      <c r="F1784" s="239"/>
      <c r="G1784" s="239"/>
      <c r="H1784" s="239"/>
      <c r="I1784" s="239"/>
      <c r="J1784" s="206"/>
      <c r="K1784" s="199"/>
    </row>
    <row r="1785" spans="1:11">
      <c r="A1785" s="206"/>
      <c r="B1785" s="239" t="s">
        <v>1981</v>
      </c>
      <c r="C1785" s="239"/>
      <c r="D1785" s="239"/>
      <c r="E1785" s="239"/>
      <c r="F1785" s="239"/>
      <c r="G1785" s="239"/>
      <c r="H1785" s="239"/>
      <c r="I1785" s="239"/>
      <c r="J1785" s="206"/>
      <c r="K1785" s="199"/>
    </row>
    <row r="1786" spans="1:11">
      <c r="A1786" s="206"/>
      <c r="B1786" s="239" t="s">
        <v>1982</v>
      </c>
      <c r="C1786" s="239"/>
      <c r="D1786" s="239"/>
      <c r="E1786" s="239"/>
      <c r="F1786" s="239"/>
      <c r="G1786" s="239"/>
      <c r="H1786" s="239"/>
      <c r="I1786" s="239"/>
      <c r="J1786" s="206"/>
      <c r="K1786" s="199"/>
    </row>
    <row r="1787" spans="1:11">
      <c r="A1787" s="206"/>
      <c r="B1787" s="239" t="s">
        <v>1983</v>
      </c>
      <c r="C1787" s="239"/>
      <c r="D1787" s="239"/>
      <c r="E1787" s="239"/>
      <c r="F1787" s="239"/>
      <c r="G1787" s="239"/>
      <c r="H1787" s="239"/>
      <c r="I1787" s="239"/>
      <c r="J1787" s="206"/>
      <c r="K1787" s="199"/>
    </row>
    <row r="1788" spans="1:11">
      <c r="A1788" s="206"/>
      <c r="B1788" s="239" t="s">
        <v>1984</v>
      </c>
      <c r="C1788" s="239"/>
      <c r="D1788" s="239"/>
      <c r="E1788" s="239"/>
      <c r="F1788" s="239"/>
      <c r="G1788" s="239"/>
      <c r="H1788" s="239"/>
      <c r="I1788" s="239"/>
      <c r="J1788" s="206"/>
      <c r="K1788" s="199"/>
    </row>
    <row r="1789" spans="1:11">
      <c r="A1789" s="206"/>
      <c r="B1789" s="239" t="s">
        <v>1985</v>
      </c>
      <c r="C1789" s="239"/>
      <c r="D1789" s="239"/>
      <c r="E1789" s="239"/>
      <c r="F1789" s="239"/>
      <c r="G1789" s="239"/>
      <c r="H1789" s="239"/>
      <c r="I1789" s="239"/>
      <c r="J1789" s="206"/>
      <c r="K1789" s="199"/>
    </row>
    <row r="1790" spans="1:11">
      <c r="A1790" s="206"/>
      <c r="B1790" s="239" t="s">
        <v>1986</v>
      </c>
      <c r="C1790" s="239"/>
      <c r="D1790" s="239"/>
      <c r="E1790" s="239"/>
      <c r="F1790" s="239"/>
      <c r="G1790" s="239"/>
      <c r="H1790" s="239"/>
      <c r="I1790" s="239"/>
      <c r="J1790" s="206"/>
      <c r="K1790" s="199"/>
    </row>
    <row r="1791" spans="1:11">
      <c r="A1791" s="206"/>
      <c r="B1791" s="239" t="s">
        <v>626</v>
      </c>
      <c r="C1791" s="239"/>
      <c r="D1791" s="239"/>
      <c r="E1791" s="239"/>
      <c r="F1791" s="239"/>
      <c r="G1791" s="239"/>
      <c r="H1791" s="239"/>
      <c r="I1791" s="239"/>
      <c r="J1791" s="206"/>
      <c r="K1791" s="199"/>
    </row>
    <row r="1792" spans="1:11">
      <c r="A1792" s="206"/>
      <c r="B1792" s="239" t="s">
        <v>1978</v>
      </c>
      <c r="C1792" s="239"/>
      <c r="D1792" s="239"/>
      <c r="E1792" s="239"/>
      <c r="F1792" s="239"/>
      <c r="G1792" s="239"/>
      <c r="H1792" s="239"/>
      <c r="I1792" s="239"/>
      <c r="J1792" s="206"/>
      <c r="K1792" s="199"/>
    </row>
    <row r="1793" spans="1:11">
      <c r="A1793" s="206"/>
      <c r="B1793" s="239" t="s">
        <v>1987</v>
      </c>
      <c r="C1793" s="239"/>
      <c r="D1793" s="239"/>
      <c r="E1793" s="239"/>
      <c r="F1793" s="239"/>
      <c r="G1793" s="239"/>
      <c r="H1793" s="239"/>
      <c r="I1793" s="239"/>
      <c r="J1793" s="206"/>
      <c r="K1793" s="199"/>
    </row>
    <row r="1794" spans="1:11">
      <c r="A1794" s="206"/>
      <c r="B1794" s="239" t="s">
        <v>1988</v>
      </c>
      <c r="C1794" s="239"/>
      <c r="D1794" s="239"/>
      <c r="E1794" s="239"/>
      <c r="F1794" s="239"/>
      <c r="G1794" s="239"/>
      <c r="H1794" s="239"/>
      <c r="I1794" s="239"/>
      <c r="J1794" s="206"/>
      <c r="K1794" s="199"/>
    </row>
    <row r="1795" spans="1:11">
      <c r="A1795" s="206"/>
      <c r="B1795" s="239" t="s">
        <v>1982</v>
      </c>
      <c r="C1795" s="239"/>
      <c r="D1795" s="239"/>
      <c r="E1795" s="239"/>
      <c r="F1795" s="239"/>
      <c r="G1795" s="239"/>
      <c r="H1795" s="239"/>
      <c r="I1795" s="239"/>
      <c r="J1795" s="206"/>
      <c r="K1795" s="199"/>
    </row>
    <row r="1796" spans="1:11" ht="13.5" thickBot="1">
      <c r="A1796" s="206"/>
      <c r="B1796" s="239" t="s">
        <v>1989</v>
      </c>
      <c r="C1796" s="239"/>
      <c r="D1796" s="239"/>
      <c r="E1796" s="239"/>
      <c r="F1796" s="239"/>
      <c r="G1796" s="239"/>
      <c r="H1796" s="239"/>
      <c r="I1796" s="239"/>
      <c r="J1796" s="206"/>
      <c r="K1796" s="199"/>
    </row>
    <row r="1797" spans="1:11" ht="13.5" thickBot="1">
      <c r="A1797" s="206"/>
      <c r="B1797" s="343" t="s">
        <v>20</v>
      </c>
      <c r="C1797" s="343"/>
      <c r="D1797" s="343"/>
      <c r="E1797" s="343"/>
      <c r="F1797" s="343"/>
      <c r="G1797" s="343"/>
      <c r="H1797" s="345"/>
      <c r="I1797" s="239"/>
      <c r="J1797" s="206"/>
      <c r="K1797" s="199"/>
    </row>
    <row r="1798" spans="1:11">
      <c r="A1798" s="206"/>
      <c r="B1798" s="239" t="s">
        <v>1990</v>
      </c>
      <c r="C1798" s="239"/>
      <c r="D1798" s="239"/>
      <c r="E1798" s="239"/>
      <c r="F1798" s="239"/>
      <c r="G1798" s="239"/>
      <c r="H1798" s="239"/>
      <c r="I1798" s="239"/>
      <c r="J1798" s="206"/>
      <c r="K1798" s="199"/>
    </row>
    <row r="1799" spans="1:11">
      <c r="A1799" s="206"/>
      <c r="B1799" s="239" t="s">
        <v>1991</v>
      </c>
      <c r="C1799" s="239"/>
      <c r="D1799" s="239"/>
      <c r="E1799" s="239"/>
      <c r="F1799" s="239"/>
      <c r="G1799" s="239"/>
      <c r="H1799" s="239"/>
      <c r="I1799" s="239"/>
      <c r="J1799" s="206"/>
      <c r="K1799" s="199"/>
    </row>
    <row r="1800" spans="1:11">
      <c r="A1800" s="206"/>
      <c r="B1800" s="239" t="s">
        <v>625</v>
      </c>
      <c r="C1800" s="239"/>
      <c r="D1800" s="239"/>
      <c r="E1800" s="239"/>
      <c r="F1800" s="239"/>
      <c r="G1800" s="239"/>
      <c r="H1800" s="239"/>
      <c r="I1800" s="239"/>
      <c r="J1800" s="206"/>
      <c r="K1800" s="199"/>
    </row>
    <row r="1801" spans="1:11">
      <c r="A1801" s="206"/>
      <c r="B1801" s="239" t="s">
        <v>1992</v>
      </c>
      <c r="C1801" s="239"/>
      <c r="D1801" s="239"/>
      <c r="E1801" s="239"/>
      <c r="F1801" s="239"/>
      <c r="G1801" s="239"/>
      <c r="H1801" s="239"/>
      <c r="I1801" s="239"/>
      <c r="J1801" s="206"/>
      <c r="K1801" s="199"/>
    </row>
    <row r="1802" spans="1:11">
      <c r="A1802" s="206"/>
      <c r="B1802" s="239" t="s">
        <v>1993</v>
      </c>
      <c r="C1802" s="239"/>
      <c r="D1802" s="239"/>
      <c r="E1802" s="239"/>
      <c r="F1802" s="239"/>
      <c r="G1802" s="239"/>
      <c r="H1802" s="239"/>
      <c r="I1802" s="239"/>
      <c r="J1802" s="206"/>
      <c r="K1802" s="199"/>
    </row>
    <row r="1803" spans="1:11">
      <c r="A1803" s="206"/>
      <c r="B1803" s="239" t="s">
        <v>1994</v>
      </c>
      <c r="C1803" s="239"/>
      <c r="D1803" s="239"/>
      <c r="E1803" s="239"/>
      <c r="F1803" s="239"/>
      <c r="G1803" s="239"/>
      <c r="H1803" s="239"/>
      <c r="I1803" s="239"/>
      <c r="J1803" s="206"/>
      <c r="K1803" s="199"/>
    </row>
    <row r="1804" spans="1:11">
      <c r="A1804" s="206"/>
      <c r="B1804" s="239" t="s">
        <v>1995</v>
      </c>
      <c r="C1804" s="239"/>
      <c r="D1804" s="239"/>
      <c r="E1804" s="239"/>
      <c r="F1804" s="239"/>
      <c r="G1804" s="239"/>
      <c r="H1804" s="239"/>
      <c r="I1804" s="239"/>
      <c r="J1804" s="206"/>
      <c r="K1804" s="199"/>
    </row>
    <row r="1805" spans="1:11">
      <c r="A1805" s="206"/>
      <c r="B1805" s="239" t="s">
        <v>626</v>
      </c>
      <c r="C1805" s="239"/>
      <c r="D1805" s="239"/>
      <c r="E1805" s="239"/>
      <c r="F1805" s="239"/>
      <c r="G1805" s="239"/>
      <c r="H1805" s="239"/>
      <c r="I1805" s="239"/>
      <c r="J1805" s="206"/>
      <c r="K1805" s="199"/>
    </row>
    <row r="1806" spans="1:11">
      <c r="A1806" s="206"/>
      <c r="B1806" s="239" t="s">
        <v>1996</v>
      </c>
      <c r="C1806" s="239"/>
      <c r="D1806" s="239"/>
      <c r="E1806" s="239"/>
      <c r="F1806" s="239"/>
      <c r="G1806" s="239"/>
      <c r="H1806" s="239"/>
      <c r="I1806" s="239"/>
      <c r="J1806" s="206"/>
      <c r="K1806" s="199"/>
    </row>
    <row r="1807" spans="1:11">
      <c r="A1807" s="206"/>
      <c r="B1807" s="239" t="s">
        <v>1997</v>
      </c>
      <c r="C1807" s="239"/>
      <c r="D1807" s="239"/>
      <c r="E1807" s="239"/>
      <c r="F1807" s="239"/>
      <c r="G1807" s="239"/>
      <c r="H1807" s="239"/>
      <c r="I1807" s="239"/>
      <c r="J1807" s="206"/>
      <c r="K1807" s="199"/>
    </row>
    <row r="1808" spans="1:11">
      <c r="A1808" s="206"/>
      <c r="B1808" s="239" t="s">
        <v>1998</v>
      </c>
      <c r="C1808" s="239"/>
      <c r="D1808" s="239"/>
      <c r="E1808" s="239"/>
      <c r="F1808" s="239"/>
      <c r="G1808" s="239"/>
      <c r="H1808" s="239"/>
      <c r="I1808" s="239"/>
      <c r="J1808" s="206"/>
      <c r="K1808" s="199"/>
    </row>
    <row r="1809" spans="1:11" ht="13.5" thickBot="1">
      <c r="A1809" s="206"/>
      <c r="B1809" s="239" t="s">
        <v>1999</v>
      </c>
      <c r="C1809" s="239"/>
      <c r="D1809" s="239"/>
      <c r="E1809" s="239"/>
      <c r="F1809" s="239"/>
      <c r="G1809" s="239"/>
      <c r="H1809" s="239"/>
      <c r="I1809" s="239"/>
      <c r="J1809" s="206"/>
      <c r="K1809" s="199"/>
    </row>
    <row r="1810" spans="1:11" ht="13.5" thickBot="1">
      <c r="A1810" s="206"/>
      <c r="B1810" s="343" t="s">
        <v>2000</v>
      </c>
      <c r="C1810" s="343"/>
      <c r="D1810" s="343"/>
      <c r="E1810" s="343"/>
      <c r="F1810" s="343"/>
      <c r="G1810" s="343"/>
      <c r="H1810" s="345"/>
      <c r="I1810" s="239"/>
      <c r="J1810" s="206"/>
      <c r="K1810" s="199"/>
    </row>
    <row r="1811" spans="1:11" hidden="1">
      <c r="A1811" s="206"/>
      <c r="B1811" s="239" t="s">
        <v>1117</v>
      </c>
      <c r="C1811" s="239"/>
      <c r="D1811" s="239"/>
      <c r="E1811" s="239"/>
      <c r="F1811" s="239"/>
      <c r="G1811" s="239"/>
      <c r="H1811" s="239"/>
      <c r="I1811" s="239"/>
      <c r="J1811" s="206"/>
      <c r="K1811" s="199"/>
    </row>
    <row r="1812" spans="1:11">
      <c r="A1812" s="206"/>
      <c r="B1812" s="239" t="s">
        <v>2001</v>
      </c>
      <c r="C1812" s="239"/>
      <c r="D1812" s="239"/>
      <c r="E1812" s="239"/>
      <c r="F1812" s="239"/>
      <c r="G1812" s="239"/>
      <c r="H1812" s="239"/>
      <c r="I1812" s="239"/>
      <c r="J1812" s="206"/>
      <c r="K1812" s="199"/>
    </row>
    <row r="1813" spans="1:11">
      <c r="A1813" s="206"/>
      <c r="B1813" s="239" t="s">
        <v>2002</v>
      </c>
      <c r="C1813" s="239"/>
      <c r="D1813" s="239"/>
      <c r="E1813" s="239"/>
      <c r="F1813" s="239"/>
      <c r="G1813" s="239"/>
      <c r="H1813" s="239"/>
      <c r="I1813" s="239"/>
      <c r="J1813" s="206"/>
      <c r="K1813" s="199"/>
    </row>
    <row r="1814" spans="1:11">
      <c r="A1814" s="206"/>
      <c r="B1814" s="239" t="s">
        <v>2003</v>
      </c>
      <c r="C1814" s="239"/>
      <c r="D1814" s="239"/>
      <c r="E1814" s="239"/>
      <c r="F1814" s="239"/>
      <c r="G1814" s="239"/>
      <c r="H1814" s="239"/>
      <c r="I1814" s="239"/>
      <c r="J1814" s="206"/>
      <c r="K1814" s="199"/>
    </row>
    <row r="1815" spans="1:11">
      <c r="A1815" s="206"/>
      <c r="B1815" s="239" t="s">
        <v>2004</v>
      </c>
      <c r="C1815" s="239"/>
      <c r="D1815" s="239"/>
      <c r="E1815" s="239"/>
      <c r="F1815" s="239"/>
      <c r="G1815" s="239"/>
      <c r="H1815" s="239"/>
      <c r="I1815" s="239"/>
      <c r="J1815" s="206"/>
      <c r="K1815" s="199"/>
    </row>
    <row r="1816" spans="1:11">
      <c r="A1816" s="206"/>
      <c r="B1816" s="239" t="s">
        <v>2005</v>
      </c>
      <c r="C1816" s="239"/>
      <c r="D1816" s="239"/>
      <c r="E1816" s="239"/>
      <c r="F1816" s="239"/>
      <c r="G1816" s="239"/>
      <c r="H1816" s="239"/>
      <c r="I1816" s="239"/>
      <c r="J1816" s="206"/>
      <c r="K1816" s="199"/>
    </row>
    <row r="1817" spans="1:11">
      <c r="A1817" s="206"/>
      <c r="B1817" s="239" t="s">
        <v>2006</v>
      </c>
      <c r="C1817" s="239"/>
      <c r="D1817" s="239"/>
      <c r="E1817" s="239"/>
      <c r="F1817" s="239"/>
      <c r="G1817" s="239"/>
      <c r="H1817" s="239"/>
      <c r="I1817" s="239"/>
      <c r="J1817" s="206"/>
      <c r="K1817" s="199"/>
    </row>
    <row r="1818" spans="1:11">
      <c r="A1818" s="206"/>
      <c r="B1818" s="239" t="s">
        <v>636</v>
      </c>
      <c r="C1818" s="239"/>
      <c r="D1818" s="239"/>
      <c r="E1818" s="239"/>
      <c r="F1818" s="239"/>
      <c r="G1818" s="239"/>
      <c r="H1818" s="239"/>
      <c r="I1818" s="239"/>
      <c r="J1818" s="206"/>
      <c r="K1818" s="199"/>
    </row>
    <row r="1819" spans="1:11">
      <c r="A1819" s="206"/>
      <c r="B1819" s="239" t="s">
        <v>629</v>
      </c>
      <c r="C1819" s="239"/>
      <c r="D1819" s="239"/>
      <c r="E1819" s="239"/>
      <c r="F1819" s="239"/>
      <c r="G1819" s="239"/>
      <c r="H1819" s="239"/>
      <c r="I1819" s="239"/>
      <c r="J1819" s="206"/>
      <c r="K1819" s="199"/>
    </row>
    <row r="1820" spans="1:11">
      <c r="A1820" s="206"/>
      <c r="B1820" s="239" t="s">
        <v>630</v>
      </c>
      <c r="C1820" s="239"/>
      <c r="D1820" s="239"/>
      <c r="E1820" s="239"/>
      <c r="F1820" s="239"/>
      <c r="G1820" s="239"/>
      <c r="H1820" s="239"/>
      <c r="I1820" s="239"/>
      <c r="J1820" s="206"/>
      <c r="K1820" s="199"/>
    </row>
    <row r="1821" spans="1:11" ht="13.5" thickBot="1">
      <c r="A1821" s="206"/>
      <c r="B1821" s="239" t="s">
        <v>2007</v>
      </c>
      <c r="C1821" s="239"/>
      <c r="D1821" s="239"/>
      <c r="E1821" s="239"/>
      <c r="F1821" s="239"/>
      <c r="G1821" s="239"/>
      <c r="H1821" s="239"/>
      <c r="I1821" s="239"/>
      <c r="J1821" s="206"/>
      <c r="K1821" s="199"/>
    </row>
    <row r="1822" spans="1:11" ht="13.5" thickBot="1">
      <c r="A1822" s="206"/>
      <c r="B1822" s="343" t="s">
        <v>2008</v>
      </c>
      <c r="C1822" s="343"/>
      <c r="D1822" s="343"/>
      <c r="E1822" s="343"/>
      <c r="F1822" s="345"/>
      <c r="G1822" s="239"/>
      <c r="H1822" s="239"/>
      <c r="I1822" s="239"/>
      <c r="J1822" s="206"/>
      <c r="K1822" s="199"/>
    </row>
    <row r="1823" spans="1:11" hidden="1">
      <c r="A1823" s="206"/>
      <c r="B1823" s="239" t="s">
        <v>2009</v>
      </c>
      <c r="C1823" s="239"/>
      <c r="D1823" s="239"/>
      <c r="E1823" s="239"/>
      <c r="F1823" s="239"/>
      <c r="G1823" s="239"/>
      <c r="H1823" s="239"/>
      <c r="I1823" s="239"/>
      <c r="J1823" s="206"/>
      <c r="K1823" s="199"/>
    </row>
    <row r="1824" spans="1:11">
      <c r="A1824" s="206"/>
      <c r="B1824" s="239" t="s">
        <v>2010</v>
      </c>
      <c r="C1824" s="239"/>
      <c r="D1824" s="239"/>
      <c r="E1824" s="239"/>
      <c r="F1824" s="239"/>
      <c r="G1824" s="239"/>
      <c r="H1824" s="239"/>
      <c r="I1824" s="239"/>
      <c r="J1824" s="206"/>
      <c r="K1824" s="199"/>
    </row>
    <row r="1825" spans="1:11">
      <c r="A1825" s="206"/>
      <c r="B1825" s="239" t="s">
        <v>2011</v>
      </c>
      <c r="C1825" s="239"/>
      <c r="D1825" s="239"/>
      <c r="E1825" s="239"/>
      <c r="F1825" s="239"/>
      <c r="G1825" s="239"/>
      <c r="H1825" s="239"/>
      <c r="I1825" s="239"/>
      <c r="J1825" s="206"/>
      <c r="K1825" s="199"/>
    </row>
    <row r="1826" spans="1:11">
      <c r="A1826" s="206"/>
      <c r="B1826" s="239" t="s">
        <v>626</v>
      </c>
      <c r="C1826" s="239"/>
      <c r="D1826" s="239"/>
      <c r="E1826" s="239"/>
      <c r="F1826" s="239"/>
      <c r="G1826" s="239"/>
      <c r="H1826" s="239"/>
      <c r="I1826" s="239"/>
      <c r="J1826" s="206"/>
      <c r="K1826" s="199"/>
    </row>
    <row r="1827" spans="1:11">
      <c r="A1827" s="206"/>
      <c r="B1827" s="239" t="s">
        <v>631</v>
      </c>
      <c r="C1827" s="239"/>
      <c r="D1827" s="239"/>
      <c r="E1827" s="239"/>
      <c r="F1827" s="239"/>
      <c r="G1827" s="239"/>
      <c r="H1827" s="239"/>
      <c r="I1827" s="239"/>
      <c r="J1827" s="206"/>
      <c r="K1827" s="199"/>
    </row>
    <row r="1828" spans="1:11">
      <c r="A1828" s="206"/>
      <c r="B1828" s="239" t="s">
        <v>632</v>
      </c>
      <c r="C1828" s="239"/>
      <c r="D1828" s="239"/>
      <c r="E1828" s="239"/>
      <c r="F1828" s="239"/>
      <c r="G1828" s="239"/>
      <c r="H1828" s="239"/>
      <c r="I1828" s="239"/>
      <c r="J1828" s="206"/>
      <c r="K1828" s="199"/>
    </row>
    <row r="1829" spans="1:11" ht="13.5" thickBot="1">
      <c r="A1829" s="206"/>
      <c r="B1829" s="239" t="s">
        <v>2012</v>
      </c>
      <c r="C1829" s="239"/>
      <c r="D1829" s="239"/>
      <c r="E1829" s="239"/>
      <c r="F1829" s="239"/>
      <c r="G1829" s="239"/>
      <c r="H1829" s="239"/>
      <c r="I1829" s="239"/>
      <c r="J1829" s="206"/>
      <c r="K1829" s="199"/>
    </row>
    <row r="1830" spans="1:11" ht="13.5" thickBot="1">
      <c r="A1830" s="206"/>
      <c r="B1830" s="346" t="s">
        <v>2013</v>
      </c>
      <c r="C1830" s="343"/>
      <c r="D1830" s="343"/>
      <c r="E1830" s="345"/>
      <c r="F1830" s="345"/>
      <c r="G1830" s="239"/>
      <c r="H1830" s="239"/>
      <c r="I1830" s="239"/>
      <c r="J1830" s="206"/>
      <c r="K1830" s="199"/>
    </row>
    <row r="1831" spans="1:11" hidden="1">
      <c r="A1831" s="206"/>
      <c r="B1831" s="239" t="s">
        <v>2014</v>
      </c>
      <c r="C1831" s="239"/>
      <c r="D1831" s="239"/>
      <c r="E1831" s="239"/>
      <c r="F1831" s="239"/>
      <c r="G1831" s="239"/>
      <c r="H1831" s="239"/>
      <c r="I1831" s="239"/>
      <c r="J1831" s="206"/>
      <c r="K1831" s="199"/>
    </row>
    <row r="1832" spans="1:11">
      <c r="A1832" s="206"/>
      <c r="B1832" s="239" t="s">
        <v>2015</v>
      </c>
      <c r="C1832" s="239"/>
      <c r="D1832" s="239"/>
      <c r="E1832" s="239"/>
      <c r="F1832" s="239"/>
      <c r="G1832" s="239"/>
      <c r="H1832" s="239"/>
      <c r="I1832" s="239"/>
      <c r="J1832" s="206"/>
      <c r="K1832" s="199"/>
    </row>
    <row r="1833" spans="1:11">
      <c r="A1833" s="206"/>
      <c r="B1833" s="239" t="s">
        <v>2016</v>
      </c>
      <c r="C1833" s="239"/>
      <c r="D1833" s="239"/>
      <c r="E1833" s="239"/>
      <c r="F1833" s="239"/>
      <c r="G1833" s="239"/>
      <c r="H1833" s="239"/>
      <c r="I1833" s="239"/>
      <c r="J1833" s="206"/>
      <c r="K1833" s="199"/>
    </row>
    <row r="1834" spans="1:11">
      <c r="A1834" s="206"/>
      <c r="B1834" s="239" t="s">
        <v>2017</v>
      </c>
      <c r="C1834" s="239"/>
      <c r="D1834" s="239"/>
      <c r="E1834" s="239"/>
      <c r="F1834" s="239"/>
      <c r="G1834" s="239"/>
      <c r="H1834" s="239"/>
      <c r="I1834" s="239"/>
      <c r="J1834" s="206"/>
      <c r="K1834" s="199"/>
    </row>
    <row r="1835" spans="1:11">
      <c r="A1835" s="206"/>
      <c r="B1835" s="239" t="s">
        <v>2018</v>
      </c>
      <c r="C1835" s="239"/>
      <c r="D1835" s="239"/>
      <c r="E1835" s="239"/>
      <c r="F1835" s="239"/>
      <c r="G1835" s="239"/>
      <c r="H1835" s="239"/>
      <c r="I1835" s="239"/>
      <c r="J1835" s="206"/>
      <c r="K1835" s="199"/>
    </row>
    <row r="1836" spans="1:11">
      <c r="A1836" s="206"/>
      <c r="B1836" s="239" t="s">
        <v>2019</v>
      </c>
      <c r="C1836" s="239"/>
      <c r="D1836" s="239" t="s">
        <v>2020</v>
      </c>
      <c r="E1836" s="239"/>
      <c r="F1836" s="239"/>
      <c r="G1836" s="239"/>
      <c r="H1836" s="239"/>
      <c r="I1836" s="239"/>
      <c r="J1836" s="206"/>
      <c r="K1836" s="199"/>
    </row>
    <row r="1837" spans="1:11">
      <c r="A1837" s="206"/>
      <c r="B1837" s="239" t="s">
        <v>2022</v>
      </c>
      <c r="C1837" s="239"/>
      <c r="D1837" s="239"/>
      <c r="E1837" s="239"/>
      <c r="F1837" s="239"/>
      <c r="G1837" s="239"/>
      <c r="H1837" s="239"/>
      <c r="I1837" s="239"/>
      <c r="J1837" s="206"/>
      <c r="K1837" s="199"/>
    </row>
    <row r="1838" spans="1:11">
      <c r="A1838" s="206"/>
      <c r="B1838" s="239" t="s">
        <v>2023</v>
      </c>
      <c r="C1838" s="239"/>
      <c r="D1838" s="239"/>
      <c r="E1838" s="239"/>
      <c r="F1838" s="239"/>
      <c r="G1838" s="239"/>
      <c r="H1838" s="239"/>
      <c r="I1838" s="239"/>
      <c r="J1838" s="206"/>
      <c r="K1838" s="199"/>
    </row>
    <row r="1839" spans="1:11">
      <c r="A1839" s="206"/>
      <c r="B1839" s="239" t="s">
        <v>2024</v>
      </c>
      <c r="C1839" s="239"/>
      <c r="D1839" s="239"/>
      <c r="E1839" s="239"/>
      <c r="F1839" s="239"/>
      <c r="G1839" s="239"/>
      <c r="H1839" s="239"/>
      <c r="I1839" s="239"/>
      <c r="J1839" s="206"/>
      <c r="K1839" s="199"/>
    </row>
    <row r="1840" spans="1:11">
      <c r="A1840" s="206"/>
      <c r="B1840" s="239" t="s">
        <v>2021</v>
      </c>
      <c r="C1840" s="239"/>
      <c r="D1840" s="239" t="s">
        <v>2020</v>
      </c>
      <c r="E1840" s="239"/>
      <c r="F1840" s="239"/>
      <c r="G1840" s="239"/>
      <c r="H1840" s="239"/>
      <c r="I1840" s="239"/>
      <c r="J1840" s="206"/>
      <c r="K1840" s="199"/>
    </row>
    <row r="1841" spans="1:11">
      <c r="A1841" s="206"/>
      <c r="B1841" s="239" t="s">
        <v>633</v>
      </c>
      <c r="C1841" s="239"/>
      <c r="D1841" s="239"/>
      <c r="E1841" s="239"/>
      <c r="F1841" s="239"/>
      <c r="G1841" s="239"/>
      <c r="H1841" s="239"/>
      <c r="I1841" s="239"/>
      <c r="J1841" s="206"/>
      <c r="K1841" s="199"/>
    </row>
    <row r="1842" spans="1:11">
      <c r="A1842" s="206"/>
      <c r="B1842" s="239" t="s">
        <v>634</v>
      </c>
      <c r="C1842" s="239"/>
      <c r="D1842" s="239"/>
      <c r="E1842" s="239"/>
      <c r="F1842" s="239"/>
      <c r="G1842" s="239"/>
      <c r="H1842" s="239"/>
      <c r="I1842" s="239"/>
      <c r="J1842" s="206"/>
      <c r="K1842" s="199"/>
    </row>
    <row r="1843" spans="1:11">
      <c r="A1843" s="206"/>
      <c r="B1843" s="239" t="s">
        <v>635</v>
      </c>
      <c r="C1843" s="239"/>
      <c r="D1843" s="239"/>
      <c r="E1843" s="239"/>
      <c r="F1843" s="239"/>
      <c r="G1843" s="239"/>
      <c r="H1843" s="239"/>
      <c r="I1843" s="239"/>
      <c r="J1843" s="206"/>
      <c r="K1843" s="199"/>
    </row>
    <row r="1844" spans="1:11">
      <c r="A1844" s="206"/>
      <c r="B1844" s="239" t="s">
        <v>2025</v>
      </c>
      <c r="C1844" s="239"/>
      <c r="D1844" s="239"/>
      <c r="E1844" s="239"/>
      <c r="F1844" s="239"/>
      <c r="G1844" s="239"/>
      <c r="H1844" s="239"/>
      <c r="I1844" s="239"/>
      <c r="J1844" s="206"/>
      <c r="K1844" s="199"/>
    </row>
    <row r="1845" spans="1:11">
      <c r="A1845" s="206"/>
      <c r="B1845" s="239" t="s">
        <v>2026</v>
      </c>
      <c r="C1845" s="239"/>
      <c r="D1845" s="239"/>
      <c r="E1845" s="239"/>
      <c r="F1845" s="239"/>
      <c r="G1845" s="239"/>
      <c r="H1845" s="239"/>
      <c r="I1845" s="239"/>
      <c r="J1845" s="206"/>
      <c r="K1845" s="199"/>
    </row>
    <row r="1846" spans="1:11" ht="13.5" thickBot="1">
      <c r="A1846" s="206"/>
      <c r="B1846" s="239" t="s">
        <v>2027</v>
      </c>
      <c r="C1846" s="239"/>
      <c r="D1846" s="239"/>
      <c r="E1846" s="239"/>
      <c r="F1846" s="239"/>
      <c r="G1846" s="239"/>
      <c r="H1846" s="239"/>
      <c r="I1846" s="239"/>
      <c r="J1846" s="206"/>
      <c r="K1846" s="199"/>
    </row>
    <row r="1847" spans="1:11" ht="13.5" thickBot="1">
      <c r="A1847" s="206"/>
      <c r="B1847" s="693" t="s">
        <v>2028</v>
      </c>
      <c r="C1847" s="694"/>
      <c r="D1847" s="694"/>
      <c r="E1847" s="694"/>
      <c r="F1847" s="694"/>
      <c r="G1847" s="695"/>
      <c r="H1847" s="239"/>
      <c r="I1847" s="239"/>
      <c r="J1847" s="206"/>
      <c r="K1847" s="199"/>
    </row>
    <row r="1848" spans="1:11" hidden="1">
      <c r="A1848" s="206"/>
      <c r="B1848" s="239" t="s">
        <v>1117</v>
      </c>
      <c r="C1848" s="239"/>
      <c r="D1848" s="239"/>
      <c r="E1848" s="239"/>
      <c r="F1848" s="239"/>
      <c r="G1848" s="239"/>
      <c r="H1848" s="239"/>
      <c r="I1848" s="239"/>
      <c r="J1848" s="206"/>
      <c r="K1848" s="199"/>
    </row>
    <row r="1849" spans="1:11">
      <c r="A1849" s="206"/>
      <c r="B1849" s="239" t="s">
        <v>2029</v>
      </c>
      <c r="C1849" s="239"/>
      <c r="D1849" s="239"/>
      <c r="E1849" s="239"/>
      <c r="F1849" s="239"/>
      <c r="G1849" s="239"/>
      <c r="H1849" s="239"/>
      <c r="I1849" s="239"/>
      <c r="J1849" s="206"/>
      <c r="K1849" s="199"/>
    </row>
    <row r="1850" spans="1:11">
      <c r="A1850" s="206"/>
      <c r="B1850" s="239" t="s">
        <v>2030</v>
      </c>
      <c r="C1850" s="239"/>
      <c r="D1850" s="239"/>
      <c r="E1850" s="239"/>
      <c r="F1850" s="239"/>
      <c r="G1850" s="239"/>
      <c r="H1850" s="239"/>
      <c r="I1850" s="239"/>
      <c r="J1850" s="206"/>
      <c r="K1850" s="199"/>
    </row>
    <row r="1851" spans="1:11">
      <c r="A1851" s="206"/>
      <c r="B1851" s="239" t="s">
        <v>2031</v>
      </c>
      <c r="C1851" s="239"/>
      <c r="D1851" s="239"/>
      <c r="E1851" s="239"/>
      <c r="F1851" s="239"/>
      <c r="G1851" s="239"/>
      <c r="H1851" s="239"/>
      <c r="I1851" s="239"/>
      <c r="J1851" s="206"/>
      <c r="K1851" s="199"/>
    </row>
    <row r="1852" spans="1:11">
      <c r="A1852" s="206"/>
      <c r="B1852" s="239" t="s">
        <v>2032</v>
      </c>
      <c r="C1852" s="239"/>
      <c r="D1852" s="239"/>
      <c r="E1852" s="239"/>
      <c r="F1852" s="239"/>
      <c r="G1852" s="239"/>
      <c r="H1852" s="239"/>
      <c r="I1852" s="239"/>
      <c r="J1852" s="206"/>
      <c r="K1852" s="199"/>
    </row>
    <row r="1853" spans="1:11">
      <c r="A1853" s="206"/>
      <c r="B1853" s="239" t="s">
        <v>2033</v>
      </c>
      <c r="C1853" s="239"/>
      <c r="D1853" s="239"/>
      <c r="E1853" s="239"/>
      <c r="F1853" s="239"/>
      <c r="G1853" s="239"/>
      <c r="H1853" s="239"/>
      <c r="I1853" s="239"/>
      <c r="J1853" s="206"/>
      <c r="K1853" s="199"/>
    </row>
    <row r="1854" spans="1:11" ht="13.5" thickBot="1">
      <c r="A1854" s="206"/>
      <c r="B1854" s="239" t="s">
        <v>2034</v>
      </c>
      <c r="C1854" s="239"/>
      <c r="D1854" s="239"/>
      <c r="E1854" s="239"/>
      <c r="F1854" s="239"/>
      <c r="G1854" s="239"/>
      <c r="H1854" s="239"/>
      <c r="I1854" s="239"/>
      <c r="J1854" s="206"/>
      <c r="K1854" s="199"/>
    </row>
    <row r="1855" spans="1:11" ht="13.5" thickBot="1">
      <c r="A1855" s="206"/>
      <c r="B1855" s="343" t="s">
        <v>2035</v>
      </c>
      <c r="C1855" s="343"/>
      <c r="D1855" s="343"/>
      <c r="E1855" s="343"/>
      <c r="F1855" s="345"/>
      <c r="G1855" s="239"/>
      <c r="H1855" s="239"/>
      <c r="I1855" s="239"/>
      <c r="J1855" s="206"/>
      <c r="K1855" s="199"/>
    </row>
    <row r="1856" spans="1:11" hidden="1">
      <c r="A1856" s="206"/>
      <c r="B1856" s="239" t="s">
        <v>1116</v>
      </c>
      <c r="C1856" s="239"/>
      <c r="D1856" s="239"/>
      <c r="E1856" s="239"/>
      <c r="F1856" s="239"/>
      <c r="G1856" s="239"/>
      <c r="H1856" s="239"/>
      <c r="I1856" s="239"/>
      <c r="J1856" s="206"/>
      <c r="K1856" s="199"/>
    </row>
    <row r="1857" spans="1:11">
      <c r="A1857" s="206"/>
      <c r="B1857" s="239" t="s">
        <v>2036</v>
      </c>
      <c r="C1857" s="239"/>
      <c r="D1857" s="239"/>
      <c r="E1857" s="239"/>
      <c r="F1857" s="239"/>
      <c r="G1857" s="239"/>
      <c r="H1857" s="239"/>
      <c r="I1857" s="239"/>
      <c r="J1857" s="206"/>
      <c r="K1857" s="199"/>
    </row>
    <row r="1858" spans="1:11">
      <c r="A1858" s="206"/>
      <c r="B1858" s="239" t="s">
        <v>2037</v>
      </c>
      <c r="C1858" s="239"/>
      <c r="D1858" s="239"/>
      <c r="E1858" s="239"/>
      <c r="F1858" s="239"/>
      <c r="G1858" s="239"/>
      <c r="H1858" s="239"/>
      <c r="I1858" s="239"/>
      <c r="J1858" s="206"/>
      <c r="K1858" s="199"/>
    </row>
    <row r="1859" spans="1:11">
      <c r="A1859" s="206"/>
      <c r="B1859" s="239" t="s">
        <v>2038</v>
      </c>
      <c r="C1859" s="239"/>
      <c r="D1859" s="239"/>
      <c r="E1859" s="239"/>
      <c r="F1859" s="239"/>
      <c r="G1859" s="239"/>
      <c r="H1859" s="239"/>
      <c r="I1859" s="239"/>
      <c r="J1859" s="206"/>
      <c r="K1859" s="199"/>
    </row>
    <row r="1860" spans="1:11" ht="13.5" thickBot="1">
      <c r="A1860" s="206"/>
      <c r="B1860" s="239" t="s">
        <v>2039</v>
      </c>
      <c r="C1860" s="239"/>
      <c r="D1860" s="239"/>
      <c r="E1860" s="239"/>
      <c r="F1860" s="239"/>
      <c r="G1860" s="239"/>
      <c r="H1860" s="239"/>
      <c r="I1860" s="239"/>
      <c r="J1860" s="206"/>
      <c r="K1860" s="199"/>
    </row>
    <row r="1861" spans="1:11" ht="13.5" thickBot="1">
      <c r="A1861" s="206"/>
      <c r="B1861" s="343" t="s">
        <v>2040</v>
      </c>
      <c r="C1861" s="343"/>
      <c r="D1861" s="343"/>
      <c r="E1861" s="343"/>
      <c r="F1861" s="345"/>
      <c r="G1861" s="239"/>
      <c r="H1861" s="239"/>
      <c r="I1861" s="239"/>
      <c r="J1861" s="206"/>
      <c r="K1861" s="199"/>
    </row>
    <row r="1862" spans="1:11" hidden="1">
      <c r="A1862" s="206"/>
      <c r="B1862" s="239" t="s">
        <v>1407</v>
      </c>
      <c r="C1862" s="239"/>
      <c r="D1862" s="239"/>
      <c r="E1862" s="239"/>
      <c r="F1862" s="239"/>
      <c r="G1862" s="239"/>
      <c r="H1862" s="239"/>
      <c r="I1862" s="239"/>
      <c r="J1862" s="206"/>
      <c r="K1862" s="199"/>
    </row>
    <row r="1863" spans="1:11" ht="13.5" thickBot="1">
      <c r="A1863" s="206"/>
      <c r="B1863" s="346" t="s">
        <v>2041</v>
      </c>
      <c r="C1863" s="343"/>
      <c r="D1863" s="343"/>
      <c r="E1863" s="343"/>
      <c r="F1863" s="345"/>
      <c r="G1863" s="239"/>
      <c r="H1863" s="239"/>
      <c r="I1863" s="239"/>
      <c r="J1863" s="206"/>
      <c r="K1863" s="199"/>
    </row>
    <row r="1864" spans="1:11">
      <c r="A1864" s="206"/>
      <c r="B1864" s="239" t="s">
        <v>2042</v>
      </c>
      <c r="C1864" s="239"/>
      <c r="D1864" s="239"/>
      <c r="E1864" s="239"/>
      <c r="F1864" s="239"/>
      <c r="G1864" s="239"/>
      <c r="H1864" s="239"/>
      <c r="I1864" s="239"/>
      <c r="J1864" s="206"/>
      <c r="K1864" s="199"/>
    </row>
    <row r="1865" spans="1:11">
      <c r="A1865" s="206"/>
      <c r="B1865" s="239" t="s">
        <v>638</v>
      </c>
      <c r="C1865" s="239"/>
      <c r="D1865" s="239"/>
      <c r="E1865" s="239"/>
      <c r="F1865" s="239"/>
      <c r="G1865" s="239"/>
      <c r="H1865" s="239"/>
      <c r="I1865" s="239"/>
      <c r="J1865" s="206"/>
      <c r="K1865" s="199"/>
    </row>
    <row r="1866" spans="1:11">
      <c r="A1866" s="206"/>
      <c r="B1866" s="239" t="s">
        <v>2043</v>
      </c>
      <c r="C1866" s="239"/>
      <c r="D1866" s="239"/>
      <c r="E1866" s="239"/>
      <c r="F1866" s="239"/>
      <c r="G1866" s="239"/>
      <c r="H1866" s="239"/>
      <c r="I1866" s="239"/>
      <c r="J1866" s="206"/>
      <c r="K1866" s="199"/>
    </row>
    <row r="1867" spans="1:11">
      <c r="A1867" s="206"/>
      <c r="B1867" s="239" t="s">
        <v>2044</v>
      </c>
      <c r="C1867" s="239"/>
      <c r="D1867" s="239"/>
      <c r="E1867" s="239"/>
      <c r="F1867" s="239"/>
      <c r="G1867" s="239"/>
      <c r="H1867" s="239"/>
      <c r="I1867" s="239"/>
      <c r="J1867" s="206"/>
      <c r="K1867" s="199"/>
    </row>
    <row r="1868" spans="1:11">
      <c r="A1868" s="206"/>
      <c r="B1868" s="239" t="s">
        <v>2045</v>
      </c>
      <c r="C1868" s="239"/>
      <c r="D1868" s="239"/>
      <c r="E1868" s="239"/>
      <c r="F1868" s="239"/>
      <c r="G1868" s="239"/>
      <c r="H1868" s="239"/>
      <c r="I1868" s="239"/>
      <c r="J1868" s="206"/>
      <c r="K1868" s="199"/>
    </row>
    <row r="1869" spans="1:11">
      <c r="A1869" s="206"/>
      <c r="B1869" s="239" t="s">
        <v>639</v>
      </c>
      <c r="C1869" s="239"/>
      <c r="D1869" s="239"/>
      <c r="E1869" s="239"/>
      <c r="F1869" s="239"/>
      <c r="G1869" s="239"/>
      <c r="H1869" s="239"/>
      <c r="I1869" s="239"/>
      <c r="J1869" s="206"/>
      <c r="K1869" s="199"/>
    </row>
    <row r="1870" spans="1:11">
      <c r="A1870" s="206"/>
      <c r="B1870" s="239" t="s">
        <v>2046</v>
      </c>
      <c r="C1870" s="239"/>
      <c r="D1870" s="239"/>
      <c r="E1870" s="239"/>
      <c r="F1870" s="239"/>
      <c r="G1870" s="239"/>
      <c r="H1870" s="239"/>
      <c r="I1870" s="239"/>
      <c r="J1870" s="206"/>
      <c r="K1870" s="199"/>
    </row>
    <row r="1871" spans="1:11">
      <c r="A1871" s="206"/>
      <c r="B1871" s="239" t="s">
        <v>2047</v>
      </c>
      <c r="C1871" s="239"/>
      <c r="D1871" s="239"/>
      <c r="E1871" s="239"/>
      <c r="F1871" s="239"/>
      <c r="G1871" s="239"/>
      <c r="H1871" s="239"/>
      <c r="I1871" s="239"/>
      <c r="J1871" s="206"/>
      <c r="K1871" s="199"/>
    </row>
    <row r="1872" spans="1:11">
      <c r="A1872" s="206"/>
      <c r="B1872" s="239" t="s">
        <v>2048</v>
      </c>
      <c r="C1872" s="239"/>
      <c r="D1872" s="239"/>
      <c r="E1872" s="239"/>
      <c r="F1872" s="239"/>
      <c r="G1872" s="239"/>
      <c r="H1872" s="239"/>
      <c r="I1872" s="239"/>
      <c r="J1872" s="206"/>
      <c r="K1872" s="199"/>
    </row>
    <row r="1873" spans="1:11" ht="13.5" thickBot="1">
      <c r="A1873" s="206"/>
      <c r="B1873" s="239" t="s">
        <v>637</v>
      </c>
      <c r="C1873" s="239"/>
      <c r="D1873" s="239"/>
      <c r="E1873" s="239"/>
      <c r="F1873" s="239"/>
      <c r="G1873" s="239"/>
      <c r="H1873" s="239"/>
      <c r="I1873" s="239"/>
      <c r="J1873" s="206"/>
      <c r="K1873" s="199"/>
    </row>
    <row r="1874" spans="1:11" ht="13.5" thickBot="1">
      <c r="A1874" s="206"/>
      <c r="B1874" s="343" t="s">
        <v>2049</v>
      </c>
      <c r="C1874" s="343"/>
      <c r="D1874" s="343"/>
      <c r="E1874" s="343"/>
      <c r="F1874" s="343"/>
      <c r="G1874" s="345"/>
      <c r="H1874" s="239"/>
      <c r="I1874" s="239"/>
      <c r="J1874" s="206"/>
      <c r="K1874" s="199"/>
    </row>
    <row r="1875" spans="1:11" hidden="1">
      <c r="A1875" s="206"/>
      <c r="B1875" s="239" t="s">
        <v>1117</v>
      </c>
      <c r="C1875" s="239"/>
      <c r="D1875" s="239"/>
      <c r="E1875" s="239"/>
      <c r="F1875" s="239"/>
      <c r="G1875" s="239"/>
      <c r="H1875" s="239"/>
      <c r="I1875" s="239"/>
      <c r="J1875" s="206"/>
      <c r="K1875" s="199"/>
    </row>
    <row r="1876" spans="1:11">
      <c r="A1876" s="206"/>
      <c r="B1876" s="239" t="s">
        <v>2050</v>
      </c>
      <c r="C1876" s="239"/>
      <c r="D1876" s="239"/>
      <c r="E1876" s="239"/>
      <c r="F1876" s="239"/>
      <c r="G1876" s="239"/>
      <c r="H1876" s="239"/>
      <c r="I1876" s="239"/>
      <c r="J1876" s="206"/>
      <c r="K1876" s="199"/>
    </row>
    <row r="1877" spans="1:11" ht="13.5" thickBot="1">
      <c r="A1877" s="206"/>
      <c r="B1877" s="239" t="s">
        <v>2051</v>
      </c>
      <c r="C1877" s="239"/>
      <c r="D1877" s="239"/>
      <c r="E1877" s="239"/>
      <c r="F1877" s="239"/>
      <c r="G1877" s="239"/>
      <c r="H1877" s="239"/>
      <c r="I1877" s="239"/>
      <c r="J1877" s="206"/>
      <c r="K1877" s="199"/>
    </row>
    <row r="1878" spans="1:11" ht="13.5" thickBot="1">
      <c r="A1878" s="350"/>
      <c r="B1878" s="343" t="s">
        <v>2052</v>
      </c>
      <c r="C1878" s="343"/>
      <c r="D1878" s="343"/>
      <c r="E1878" s="343"/>
      <c r="F1878" s="345"/>
      <c r="G1878" s="239"/>
      <c r="H1878" s="239"/>
      <c r="I1878" s="239"/>
      <c r="J1878" s="206"/>
      <c r="K1878" s="199"/>
    </row>
    <row r="1879" spans="1:11" hidden="1">
      <c r="A1879" s="206"/>
      <c r="B1879" s="239" t="s">
        <v>1117</v>
      </c>
      <c r="C1879" s="239"/>
      <c r="D1879" s="239"/>
      <c r="E1879" s="239"/>
      <c r="F1879" s="239"/>
      <c r="G1879" s="239"/>
      <c r="H1879" s="239"/>
      <c r="I1879" s="239"/>
      <c r="J1879" s="206"/>
      <c r="K1879" s="199"/>
    </row>
    <row r="1880" spans="1:11">
      <c r="A1880" s="206"/>
      <c r="B1880" s="239" t="s">
        <v>2053</v>
      </c>
      <c r="C1880" s="239"/>
      <c r="D1880" s="239"/>
      <c r="E1880" s="239"/>
      <c r="F1880" s="239"/>
      <c r="G1880" s="239"/>
      <c r="H1880" s="239"/>
      <c r="I1880" s="239"/>
      <c r="J1880" s="206"/>
      <c r="K1880" s="199"/>
    </row>
    <row r="1881" spans="1:11">
      <c r="A1881" s="206"/>
      <c r="B1881" s="239" t="s">
        <v>2054</v>
      </c>
      <c r="C1881" s="239"/>
      <c r="D1881" s="239"/>
      <c r="E1881" s="239"/>
      <c r="F1881" s="239"/>
      <c r="G1881" s="239"/>
      <c r="H1881" s="239"/>
      <c r="I1881" s="239"/>
      <c r="J1881" s="206"/>
      <c r="K1881" s="199"/>
    </row>
    <row r="1882" spans="1:11">
      <c r="A1882" s="206"/>
      <c r="B1882" s="239" t="s">
        <v>2055</v>
      </c>
      <c r="C1882" s="239"/>
      <c r="D1882" s="239"/>
      <c r="E1882" s="239"/>
      <c r="F1882" s="239"/>
      <c r="G1882" s="239"/>
      <c r="H1882" s="239"/>
      <c r="I1882" s="239"/>
      <c r="J1882" s="206"/>
      <c r="K1882" s="199"/>
    </row>
    <row r="1883" spans="1:11">
      <c r="A1883" s="206"/>
      <c r="B1883" s="239" t="s">
        <v>2056</v>
      </c>
      <c r="C1883" s="239"/>
      <c r="D1883" s="239"/>
      <c r="E1883" s="239"/>
      <c r="F1883" s="239"/>
      <c r="G1883" s="239"/>
      <c r="H1883" s="239"/>
      <c r="I1883" s="239"/>
      <c r="J1883" s="206"/>
      <c r="K1883" s="199"/>
    </row>
    <row r="1884" spans="1:11">
      <c r="A1884" s="206"/>
      <c r="B1884" s="239" t="s">
        <v>2057</v>
      </c>
      <c r="C1884" s="239"/>
      <c r="D1884" s="239"/>
      <c r="E1884" s="239"/>
      <c r="F1884" s="239"/>
      <c r="G1884" s="239"/>
      <c r="H1884" s="239"/>
      <c r="I1884" s="239"/>
      <c r="J1884" s="206"/>
      <c r="K1884" s="199"/>
    </row>
    <row r="1885" spans="1:11" ht="13.5" thickBot="1">
      <c r="A1885" s="206"/>
      <c r="B1885" s="239" t="s">
        <v>2058</v>
      </c>
      <c r="C1885" s="239"/>
      <c r="D1885" s="239"/>
      <c r="E1885" s="239"/>
      <c r="F1885" s="239"/>
      <c r="G1885" s="239"/>
      <c r="H1885" s="239"/>
      <c r="I1885" s="239"/>
      <c r="J1885" s="206"/>
      <c r="K1885" s="199"/>
    </row>
    <row r="1886" spans="1:11" ht="13.5" thickBot="1">
      <c r="A1886" s="206"/>
      <c r="B1886" s="343" t="s">
        <v>55</v>
      </c>
      <c r="C1886" s="343"/>
      <c r="D1886" s="343"/>
      <c r="E1886" s="343"/>
      <c r="F1886" s="343"/>
      <c r="G1886" s="343"/>
      <c r="H1886" s="345" t="s">
        <v>2059</v>
      </c>
      <c r="I1886" s="343"/>
      <c r="J1886" s="206"/>
      <c r="K1886" s="199"/>
    </row>
    <row r="1887" spans="1:11" ht="13.5" thickBot="1">
      <c r="A1887" s="206"/>
      <c r="B1887" s="239"/>
      <c r="C1887" s="239" t="s">
        <v>2060</v>
      </c>
      <c r="D1887" s="239"/>
      <c r="E1887" s="239"/>
      <c r="F1887" s="239"/>
      <c r="G1887" s="239"/>
      <c r="H1887" s="239"/>
      <c r="I1887" s="239"/>
      <c r="J1887" s="206"/>
      <c r="K1887" s="199"/>
    </row>
    <row r="1888" spans="1:11" ht="13.5" thickBot="1">
      <c r="A1888" s="206"/>
      <c r="B1888" s="343" t="s">
        <v>2061</v>
      </c>
      <c r="C1888" s="343"/>
      <c r="D1888" s="343"/>
      <c r="E1888" s="343"/>
      <c r="F1888" s="343"/>
      <c r="G1888" s="343"/>
      <c r="H1888" s="345"/>
      <c r="I1888" s="239"/>
      <c r="J1888" s="206"/>
      <c r="K1888" s="199"/>
    </row>
    <row r="1889" spans="1:11" hidden="1">
      <c r="A1889" s="206"/>
      <c r="B1889" s="239" t="s">
        <v>1117</v>
      </c>
      <c r="C1889" s="239"/>
      <c r="D1889" s="239"/>
      <c r="E1889" s="239"/>
      <c r="F1889" s="239"/>
      <c r="G1889" s="239"/>
      <c r="H1889" s="239"/>
      <c r="I1889" s="239"/>
      <c r="J1889" s="206"/>
      <c r="K1889" s="199"/>
    </row>
    <row r="1890" spans="1:11">
      <c r="A1890" s="206"/>
      <c r="B1890" s="239" t="s">
        <v>2062</v>
      </c>
      <c r="C1890" s="239"/>
      <c r="D1890" s="239"/>
      <c r="E1890" s="239"/>
      <c r="F1890" s="239"/>
      <c r="G1890" s="239"/>
      <c r="H1890" s="239"/>
      <c r="I1890" s="239"/>
      <c r="J1890" s="206"/>
      <c r="K1890" s="199"/>
    </row>
    <row r="1891" spans="1:11">
      <c r="A1891" s="206"/>
      <c r="B1891" s="239" t="s">
        <v>2063</v>
      </c>
      <c r="C1891" s="239"/>
      <c r="D1891" s="239"/>
      <c r="E1891" s="239"/>
      <c r="F1891" s="239"/>
      <c r="G1891" s="239"/>
      <c r="H1891" s="239"/>
      <c r="I1891" s="239"/>
      <c r="J1891" s="206"/>
      <c r="K1891" s="199"/>
    </row>
    <row r="1892" spans="1:11">
      <c r="A1892" s="206"/>
      <c r="B1892" s="239" t="s">
        <v>2064</v>
      </c>
      <c r="C1892" s="239"/>
      <c r="D1892" s="239"/>
      <c r="E1892" s="239"/>
      <c r="F1892" s="239"/>
      <c r="G1892" s="239"/>
      <c r="H1892" s="239"/>
      <c r="I1892" s="239"/>
      <c r="J1892" s="206"/>
      <c r="K1892" s="199"/>
    </row>
    <row r="1893" spans="1:11" ht="13.5" thickBot="1">
      <c r="A1893" s="206"/>
      <c r="B1893" s="239" t="s">
        <v>2065</v>
      </c>
      <c r="C1893" s="239"/>
      <c r="D1893" s="239"/>
      <c r="E1893" s="239"/>
      <c r="F1893" s="239"/>
      <c r="G1893" s="239"/>
      <c r="H1893" s="239"/>
      <c r="I1893" s="239"/>
      <c r="J1893" s="206"/>
      <c r="K1893" s="199"/>
    </row>
    <row r="1894" spans="1:11" ht="13.5" thickBot="1">
      <c r="A1894" s="206"/>
      <c r="B1894" s="343" t="s">
        <v>2066</v>
      </c>
      <c r="C1894" s="343"/>
      <c r="D1894" s="343"/>
      <c r="E1894" s="343"/>
      <c r="F1894" s="343"/>
      <c r="G1894" s="345"/>
      <c r="H1894" s="239"/>
      <c r="I1894" s="239"/>
      <c r="J1894" s="206"/>
      <c r="K1894" s="199"/>
    </row>
    <row r="1895" spans="1:11" hidden="1">
      <c r="A1895" s="206"/>
      <c r="B1895" s="239" t="s">
        <v>1117</v>
      </c>
      <c r="C1895" s="239"/>
      <c r="D1895" s="239"/>
      <c r="E1895" s="239"/>
      <c r="F1895" s="239"/>
      <c r="G1895" s="239"/>
      <c r="H1895" s="239"/>
      <c r="I1895" s="239"/>
      <c r="J1895" s="206"/>
      <c r="K1895" s="199"/>
    </row>
    <row r="1896" spans="1:11">
      <c r="A1896" s="206"/>
      <c r="B1896" s="239" t="s">
        <v>2067</v>
      </c>
      <c r="C1896" s="239"/>
      <c r="D1896" s="239"/>
      <c r="E1896" s="239"/>
      <c r="F1896" s="239"/>
      <c r="G1896" s="239"/>
      <c r="H1896" s="239"/>
      <c r="I1896" s="239"/>
      <c r="J1896" s="206"/>
      <c r="K1896" s="199"/>
    </row>
    <row r="1897" spans="1:11">
      <c r="A1897" s="206"/>
      <c r="B1897" s="239" t="s">
        <v>2068</v>
      </c>
      <c r="C1897" s="239"/>
      <c r="D1897" s="239"/>
      <c r="E1897" s="239"/>
      <c r="F1897" s="239"/>
      <c r="G1897" s="239"/>
      <c r="H1897" s="239"/>
      <c r="I1897" s="239"/>
      <c r="J1897" s="206"/>
      <c r="K1897" s="199"/>
    </row>
    <row r="1898" spans="1:11">
      <c r="A1898" s="206"/>
      <c r="B1898" s="239" t="s">
        <v>2069</v>
      </c>
      <c r="C1898" s="239"/>
      <c r="D1898" s="239"/>
      <c r="E1898" s="239"/>
      <c r="F1898" s="239"/>
      <c r="G1898" s="239"/>
      <c r="H1898" s="239"/>
      <c r="I1898" s="239"/>
      <c r="J1898" s="206"/>
      <c r="K1898" s="199"/>
    </row>
    <row r="1899" spans="1:11">
      <c r="A1899" s="206"/>
      <c r="B1899" s="239" t="s">
        <v>2070</v>
      </c>
      <c r="C1899" s="239"/>
      <c r="D1899" s="239"/>
      <c r="E1899" s="239"/>
      <c r="F1899" s="239"/>
      <c r="G1899" s="239"/>
      <c r="H1899" s="239"/>
      <c r="I1899" s="239"/>
      <c r="J1899" s="206"/>
      <c r="K1899" s="199"/>
    </row>
    <row r="1900" spans="1:11">
      <c r="A1900" s="206"/>
      <c r="B1900" s="239" t="s">
        <v>2071</v>
      </c>
      <c r="C1900" s="239"/>
      <c r="D1900" s="239"/>
      <c r="E1900" s="239"/>
      <c r="F1900" s="239"/>
      <c r="G1900" s="239"/>
      <c r="H1900" s="239"/>
      <c r="I1900" s="239"/>
      <c r="J1900" s="206"/>
      <c r="K1900" s="199"/>
    </row>
    <row r="1901" spans="1:11">
      <c r="A1901" s="206"/>
      <c r="B1901" s="239" t="s">
        <v>2072</v>
      </c>
      <c r="C1901" s="239"/>
      <c r="D1901" s="239"/>
      <c r="E1901" s="239"/>
      <c r="F1901" s="239"/>
      <c r="G1901" s="239"/>
      <c r="H1901" s="239"/>
      <c r="I1901" s="239"/>
      <c r="J1901" s="206"/>
      <c r="K1901" s="199"/>
    </row>
    <row r="1902" spans="1:11">
      <c r="A1902" s="206"/>
      <c r="B1902" s="239" t="s">
        <v>2073</v>
      </c>
      <c r="C1902" s="239"/>
      <c r="D1902" s="239"/>
      <c r="E1902" s="239"/>
      <c r="F1902" s="239"/>
      <c r="G1902" s="239"/>
      <c r="H1902" s="239"/>
      <c r="I1902" s="239"/>
      <c r="J1902" s="206"/>
      <c r="K1902" s="199"/>
    </row>
    <row r="1903" spans="1:11">
      <c r="A1903" s="206"/>
      <c r="B1903" s="239" t="s">
        <v>2074</v>
      </c>
      <c r="C1903" s="239"/>
      <c r="D1903" s="239"/>
      <c r="E1903" s="239"/>
      <c r="F1903" s="239"/>
      <c r="G1903" s="239"/>
      <c r="H1903" s="239"/>
      <c r="I1903" s="239"/>
      <c r="J1903" s="206"/>
      <c r="K1903" s="199"/>
    </row>
    <row r="1904" spans="1:11">
      <c r="A1904" s="206"/>
      <c r="B1904" s="239" t="s">
        <v>2075</v>
      </c>
      <c r="C1904" s="239"/>
      <c r="D1904" s="239"/>
      <c r="E1904" s="239"/>
      <c r="F1904" s="239"/>
      <c r="G1904" s="239"/>
      <c r="H1904" s="239"/>
      <c r="I1904" s="239"/>
      <c r="J1904" s="206"/>
      <c r="K1904" s="199"/>
    </row>
    <row r="1905" spans="1:11">
      <c r="A1905" s="206"/>
      <c r="B1905" s="239" t="s">
        <v>2076</v>
      </c>
      <c r="C1905" s="239"/>
      <c r="D1905" s="239"/>
      <c r="E1905" s="239"/>
      <c r="F1905" s="239"/>
      <c r="G1905" s="239"/>
      <c r="H1905" s="239"/>
      <c r="I1905" s="239"/>
      <c r="J1905" s="206"/>
      <c r="K1905" s="199"/>
    </row>
    <row r="1906" spans="1:11">
      <c r="A1906" s="206"/>
      <c r="B1906" s="239" t="s">
        <v>2077</v>
      </c>
      <c r="C1906" s="239"/>
      <c r="D1906" s="239"/>
      <c r="E1906" s="239"/>
      <c r="F1906" s="239"/>
      <c r="G1906" s="239"/>
      <c r="H1906" s="239"/>
      <c r="I1906" s="239"/>
      <c r="J1906" s="206"/>
      <c r="K1906" s="199"/>
    </row>
    <row r="1907" spans="1:11">
      <c r="A1907" s="206"/>
      <c r="B1907" s="239" t="s">
        <v>2078</v>
      </c>
      <c r="C1907" s="239"/>
      <c r="D1907" s="239"/>
      <c r="E1907" s="239"/>
      <c r="F1907" s="239"/>
      <c r="G1907" s="239"/>
      <c r="H1907" s="239"/>
      <c r="I1907" s="239"/>
      <c r="J1907" s="206"/>
      <c r="K1907" s="199"/>
    </row>
    <row r="1908" spans="1:11">
      <c r="A1908" s="206"/>
      <c r="B1908" s="239" t="s">
        <v>2079</v>
      </c>
      <c r="C1908" s="239"/>
      <c r="D1908" s="239"/>
      <c r="E1908" s="239"/>
      <c r="F1908" s="239"/>
      <c r="G1908" s="239"/>
      <c r="H1908" s="239"/>
      <c r="I1908" s="239"/>
      <c r="J1908" s="206"/>
      <c r="K1908" s="199"/>
    </row>
    <row r="1909" spans="1:11">
      <c r="A1909" s="206"/>
      <c r="B1909" s="239" t="s">
        <v>2080</v>
      </c>
      <c r="C1909" s="239"/>
      <c r="D1909" s="239"/>
      <c r="E1909" s="239"/>
      <c r="F1909" s="239"/>
      <c r="G1909" s="239"/>
      <c r="H1909" s="239"/>
      <c r="I1909" s="239"/>
      <c r="J1909" s="206"/>
      <c r="K1909" s="199"/>
    </row>
    <row r="1910" spans="1:11">
      <c r="A1910" s="206"/>
      <c r="B1910" s="239" t="s">
        <v>2081</v>
      </c>
      <c r="C1910" s="239"/>
      <c r="D1910" s="239"/>
      <c r="E1910" s="239"/>
      <c r="F1910" s="239"/>
      <c r="G1910" s="239"/>
      <c r="H1910" s="239"/>
      <c r="I1910" s="239"/>
      <c r="J1910" s="206"/>
      <c r="K1910" s="199"/>
    </row>
    <row r="1911" spans="1:11">
      <c r="A1911" s="206"/>
      <c r="B1911" s="239" t="s">
        <v>2082</v>
      </c>
      <c r="C1911" s="239"/>
      <c r="D1911" s="239"/>
      <c r="E1911" s="239"/>
      <c r="F1911" s="239"/>
      <c r="G1911" s="239"/>
      <c r="H1911" s="239"/>
      <c r="I1911" s="239"/>
      <c r="J1911" s="206"/>
      <c r="K1911" s="199"/>
    </row>
    <row r="1912" spans="1:11">
      <c r="A1912" s="206"/>
      <c r="B1912" s="239" t="s">
        <v>2083</v>
      </c>
      <c r="C1912" s="239"/>
      <c r="D1912" s="239"/>
      <c r="E1912" s="239"/>
      <c r="F1912" s="239"/>
      <c r="G1912" s="239"/>
      <c r="H1912" s="239"/>
      <c r="I1912" s="239"/>
      <c r="J1912" s="206"/>
      <c r="K1912" s="199"/>
    </row>
    <row r="1913" spans="1:11">
      <c r="A1913" s="206"/>
      <c r="B1913" s="239" t="s">
        <v>2084</v>
      </c>
      <c r="C1913" s="239"/>
      <c r="D1913" s="239"/>
      <c r="E1913" s="239"/>
      <c r="F1913" s="239"/>
      <c r="G1913" s="239"/>
      <c r="H1913" s="239"/>
      <c r="I1913" s="239"/>
      <c r="J1913" s="206"/>
      <c r="K1913" s="199"/>
    </row>
    <row r="1914" spans="1:11">
      <c r="A1914" s="206"/>
      <c r="B1914" s="239" t="s">
        <v>2085</v>
      </c>
      <c r="C1914" s="239"/>
      <c r="D1914" s="239"/>
      <c r="E1914" s="239"/>
      <c r="F1914" s="239"/>
      <c r="G1914" s="239"/>
      <c r="H1914" s="239"/>
      <c r="I1914" s="239"/>
      <c r="J1914" s="206"/>
      <c r="K1914" s="199"/>
    </row>
    <row r="1915" spans="1:11">
      <c r="A1915" s="206"/>
      <c r="B1915" s="239" t="s">
        <v>2086</v>
      </c>
      <c r="C1915" s="239"/>
      <c r="D1915" s="239"/>
      <c r="E1915" s="239"/>
      <c r="F1915" s="239"/>
      <c r="G1915" s="239"/>
      <c r="H1915" s="239"/>
      <c r="I1915" s="239"/>
      <c r="J1915" s="206"/>
      <c r="K1915" s="199"/>
    </row>
    <row r="1916" spans="1:11">
      <c r="A1916" s="206"/>
      <c r="B1916" s="239" t="s">
        <v>2087</v>
      </c>
      <c r="C1916" s="239"/>
      <c r="D1916" s="239"/>
      <c r="E1916" s="239"/>
      <c r="F1916" s="239"/>
      <c r="G1916" s="239"/>
      <c r="H1916" s="239"/>
      <c r="I1916" s="239"/>
      <c r="J1916" s="206"/>
      <c r="K1916" s="199"/>
    </row>
    <row r="1917" spans="1:11">
      <c r="A1917" s="206"/>
      <c r="B1917" s="239" t="s">
        <v>2088</v>
      </c>
      <c r="C1917" s="239"/>
      <c r="D1917" s="239"/>
      <c r="E1917" s="239"/>
      <c r="F1917" s="239"/>
      <c r="G1917" s="239"/>
      <c r="H1917" s="239"/>
      <c r="I1917" s="239"/>
      <c r="J1917" s="206"/>
      <c r="K1917" s="199"/>
    </row>
    <row r="1918" spans="1:11">
      <c r="A1918" s="206"/>
      <c r="B1918" s="239" t="s">
        <v>2089</v>
      </c>
      <c r="C1918" s="239"/>
      <c r="D1918" s="239"/>
      <c r="E1918" s="239"/>
      <c r="F1918" s="239"/>
      <c r="G1918" s="239"/>
      <c r="H1918" s="239"/>
      <c r="I1918" s="239"/>
      <c r="J1918" s="206"/>
      <c r="K1918" s="199"/>
    </row>
    <row r="1919" spans="1:11">
      <c r="A1919" s="206"/>
      <c r="B1919" s="239" t="s">
        <v>2090</v>
      </c>
      <c r="C1919" s="239"/>
      <c r="D1919" s="239"/>
      <c r="E1919" s="239"/>
      <c r="F1919" s="239"/>
      <c r="G1919" s="239"/>
      <c r="H1919" s="239"/>
      <c r="I1919" s="239"/>
      <c r="J1919" s="206"/>
      <c r="K1919" s="199"/>
    </row>
    <row r="1920" spans="1:11">
      <c r="A1920" s="206"/>
      <c r="B1920" s="239" t="s">
        <v>2091</v>
      </c>
      <c r="C1920" s="239"/>
      <c r="D1920" s="239"/>
      <c r="E1920" s="239"/>
      <c r="F1920" s="239"/>
      <c r="G1920" s="239"/>
      <c r="H1920" s="239"/>
      <c r="I1920" s="239"/>
      <c r="J1920" s="206"/>
      <c r="K1920" s="199"/>
    </row>
    <row r="1921" spans="1:11">
      <c r="A1921" s="206"/>
      <c r="B1921" s="239" t="s">
        <v>2092</v>
      </c>
      <c r="C1921" s="239"/>
      <c r="D1921" s="239"/>
      <c r="E1921" s="239"/>
      <c r="F1921" s="239"/>
      <c r="G1921" s="239"/>
      <c r="H1921" s="239"/>
      <c r="I1921" s="239"/>
      <c r="J1921" s="206"/>
      <c r="K1921" s="199"/>
    </row>
    <row r="1922" spans="1:11">
      <c r="A1922" s="206"/>
      <c r="B1922" s="239" t="s">
        <v>2093</v>
      </c>
      <c r="C1922" s="239"/>
      <c r="D1922" s="239"/>
      <c r="E1922" s="239"/>
      <c r="F1922" s="239"/>
      <c r="G1922" s="239"/>
      <c r="H1922" s="239"/>
      <c r="I1922" s="239"/>
      <c r="J1922" s="206"/>
      <c r="K1922" s="199"/>
    </row>
    <row r="1923" spans="1:11">
      <c r="A1923" s="206"/>
      <c r="B1923" s="239" t="s">
        <v>2094</v>
      </c>
      <c r="C1923" s="239"/>
      <c r="D1923" s="239"/>
      <c r="E1923" s="239"/>
      <c r="F1923" s="239"/>
      <c r="G1923" s="239"/>
      <c r="H1923" s="239"/>
      <c r="I1923" s="239"/>
      <c r="J1923" s="206"/>
      <c r="K1923" s="199"/>
    </row>
    <row r="1924" spans="1:11" ht="13.5" thickBot="1">
      <c r="A1924" s="206"/>
      <c r="B1924" s="239" t="s">
        <v>2095</v>
      </c>
      <c r="C1924" s="239"/>
      <c r="D1924" s="239"/>
      <c r="E1924" s="239"/>
      <c r="F1924" s="239"/>
      <c r="G1924" s="239"/>
      <c r="H1924" s="239"/>
      <c r="I1924" s="239"/>
      <c r="J1924" s="206"/>
      <c r="K1924" s="199"/>
    </row>
    <row r="1925" spans="1:11" ht="13.5" thickBot="1">
      <c r="A1925" s="206"/>
      <c r="B1925" s="343" t="s">
        <v>2096</v>
      </c>
      <c r="C1925" s="343"/>
      <c r="D1925" s="345"/>
      <c r="E1925" s="239"/>
      <c r="F1925" s="239"/>
      <c r="G1925" s="239"/>
      <c r="H1925" s="239"/>
      <c r="I1925" s="239"/>
      <c r="J1925" s="206"/>
      <c r="K1925" s="199"/>
    </row>
    <row r="1926" spans="1:11" hidden="1">
      <c r="A1926" s="206"/>
      <c r="B1926" s="239" t="s">
        <v>1116</v>
      </c>
      <c r="C1926" s="239"/>
      <c r="D1926" s="239"/>
      <c r="E1926" s="239"/>
      <c r="F1926" s="239"/>
      <c r="G1926" s="239"/>
      <c r="H1926" s="239"/>
      <c r="I1926" s="239"/>
      <c r="J1926" s="206"/>
      <c r="K1926" s="199"/>
    </row>
    <row r="1927" spans="1:11">
      <c r="A1927" s="206"/>
      <c r="B1927" s="239" t="s">
        <v>2097</v>
      </c>
      <c r="C1927" s="239"/>
      <c r="D1927" s="239"/>
      <c r="E1927" s="239"/>
      <c r="F1927" s="239"/>
      <c r="G1927" s="239"/>
      <c r="H1927" s="239"/>
      <c r="I1927" s="239"/>
      <c r="J1927" s="206"/>
      <c r="K1927" s="199"/>
    </row>
    <row r="1928" spans="1:11">
      <c r="A1928" s="206"/>
      <c r="B1928" s="239" t="s">
        <v>2098</v>
      </c>
      <c r="C1928" s="239"/>
      <c r="D1928" s="239"/>
      <c r="E1928" s="239"/>
      <c r="F1928" s="239"/>
      <c r="G1928" s="239"/>
      <c r="H1928" s="239"/>
      <c r="I1928" s="239"/>
      <c r="J1928" s="206"/>
      <c r="K1928" s="199"/>
    </row>
    <row r="1929" spans="1:11">
      <c r="A1929" s="206"/>
      <c r="B1929" s="239" t="s">
        <v>2099</v>
      </c>
      <c r="C1929" s="239"/>
      <c r="D1929" s="239"/>
      <c r="E1929" s="239"/>
      <c r="F1929" s="239"/>
      <c r="G1929" s="239"/>
      <c r="H1929" s="239"/>
      <c r="I1929" s="239"/>
      <c r="J1929" s="206"/>
      <c r="K1929" s="199"/>
    </row>
    <row r="1930" spans="1:11">
      <c r="A1930" s="206"/>
      <c r="B1930" s="239" t="s">
        <v>2100</v>
      </c>
      <c r="C1930" s="239"/>
      <c r="D1930" s="239"/>
      <c r="E1930" s="239"/>
      <c r="F1930" s="239"/>
      <c r="G1930" s="239"/>
      <c r="H1930" s="239"/>
      <c r="I1930" s="239"/>
      <c r="J1930" s="206"/>
      <c r="K1930" s="199"/>
    </row>
    <row r="1931" spans="1:11">
      <c r="A1931" s="206"/>
      <c r="B1931" s="239" t="s">
        <v>2101</v>
      </c>
      <c r="C1931" s="239"/>
      <c r="D1931" s="239"/>
      <c r="E1931" s="239"/>
      <c r="F1931" s="239"/>
      <c r="G1931" s="239"/>
      <c r="H1931" s="239"/>
      <c r="I1931" s="239"/>
      <c r="J1931" s="206"/>
      <c r="K1931" s="199"/>
    </row>
    <row r="1932" spans="1:11">
      <c r="A1932" s="206"/>
      <c r="B1932" s="239" t="s">
        <v>2102</v>
      </c>
      <c r="C1932" s="239"/>
      <c r="D1932" s="239"/>
      <c r="E1932" s="239"/>
      <c r="F1932" s="239"/>
      <c r="G1932" s="239"/>
      <c r="H1932" s="239"/>
      <c r="I1932" s="239"/>
      <c r="J1932" s="206"/>
      <c r="K1932" s="199"/>
    </row>
    <row r="1933" spans="1:11">
      <c r="A1933" s="206"/>
      <c r="B1933" s="239" t="s">
        <v>2103</v>
      </c>
      <c r="C1933" s="239"/>
      <c r="D1933" s="239"/>
      <c r="E1933" s="239"/>
      <c r="F1933" s="239"/>
      <c r="G1933" s="239"/>
      <c r="H1933" s="239"/>
      <c r="I1933" s="239"/>
      <c r="J1933" s="206"/>
      <c r="K1933" s="199"/>
    </row>
    <row r="1934" spans="1:11">
      <c r="A1934" s="206"/>
      <c r="B1934" s="239" t="s">
        <v>2104</v>
      </c>
      <c r="C1934" s="239"/>
      <c r="D1934" s="239"/>
      <c r="E1934" s="239"/>
      <c r="F1934" s="239"/>
      <c r="G1934" s="239"/>
      <c r="H1934" s="239"/>
      <c r="I1934" s="239"/>
      <c r="J1934" s="206"/>
      <c r="K1934" s="199"/>
    </row>
    <row r="1935" spans="1:11">
      <c r="A1935" s="206"/>
      <c r="B1935" s="239" t="s">
        <v>2105</v>
      </c>
      <c r="C1935" s="239"/>
      <c r="D1935" s="239"/>
      <c r="E1935" s="239"/>
      <c r="F1935" s="239"/>
      <c r="G1935" s="239"/>
      <c r="H1935" s="239"/>
      <c r="I1935" s="239"/>
      <c r="J1935" s="206"/>
      <c r="K1935" s="199"/>
    </row>
    <row r="1936" spans="1:11">
      <c r="A1936" s="206"/>
      <c r="B1936" s="239" t="s">
        <v>2106</v>
      </c>
      <c r="C1936" s="239"/>
      <c r="D1936" s="239"/>
      <c r="E1936" s="239"/>
      <c r="F1936" s="239"/>
      <c r="G1936" s="239"/>
      <c r="H1936" s="239"/>
      <c r="I1936" s="239"/>
      <c r="J1936" s="206"/>
      <c r="K1936" s="199"/>
    </row>
    <row r="1937" spans="1:11">
      <c r="A1937" s="206"/>
      <c r="B1937" s="239" t="s">
        <v>2107</v>
      </c>
      <c r="C1937" s="239"/>
      <c r="D1937" s="239"/>
      <c r="E1937" s="239"/>
      <c r="F1937" s="239"/>
      <c r="G1937" s="239"/>
      <c r="H1937" s="239"/>
      <c r="I1937" s="239"/>
      <c r="J1937" s="206"/>
      <c r="K1937" s="199"/>
    </row>
    <row r="1938" spans="1:11">
      <c r="A1938" s="206"/>
      <c r="B1938" s="239" t="s">
        <v>2108</v>
      </c>
      <c r="C1938" s="239"/>
      <c r="D1938" s="239"/>
      <c r="E1938" s="239"/>
      <c r="F1938" s="239"/>
      <c r="G1938" s="239"/>
      <c r="H1938" s="239"/>
      <c r="I1938" s="239"/>
      <c r="J1938" s="206"/>
      <c r="K1938" s="199"/>
    </row>
    <row r="1939" spans="1:11">
      <c r="A1939" s="206"/>
      <c r="B1939" s="239" t="s">
        <v>2109</v>
      </c>
      <c r="C1939" s="239"/>
      <c r="D1939" s="239"/>
      <c r="E1939" s="239"/>
      <c r="F1939" s="239"/>
      <c r="G1939" s="239"/>
      <c r="H1939" s="239"/>
      <c r="I1939" s="239"/>
      <c r="J1939" s="206"/>
      <c r="K1939" s="199"/>
    </row>
    <row r="1940" spans="1:11">
      <c r="A1940" s="206"/>
      <c r="B1940" s="239" t="s">
        <v>2110</v>
      </c>
      <c r="C1940" s="239"/>
      <c r="D1940" s="239"/>
      <c r="E1940" s="239"/>
      <c r="F1940" s="239"/>
      <c r="G1940" s="239"/>
      <c r="H1940" s="239"/>
      <c r="I1940" s="239"/>
      <c r="J1940" s="206"/>
      <c r="K1940" s="199"/>
    </row>
    <row r="1941" spans="1:11">
      <c r="A1941" s="206"/>
      <c r="B1941" s="239" t="s">
        <v>2111</v>
      </c>
      <c r="C1941" s="239"/>
      <c r="D1941" s="239"/>
      <c r="E1941" s="239"/>
      <c r="F1941" s="239"/>
      <c r="G1941" s="239"/>
      <c r="H1941" s="239"/>
      <c r="I1941" s="239"/>
      <c r="J1941" s="206"/>
      <c r="K1941" s="199"/>
    </row>
    <row r="1942" spans="1:11">
      <c r="A1942" s="206"/>
      <c r="B1942" s="239" t="s">
        <v>2112</v>
      </c>
      <c r="C1942" s="239"/>
      <c r="D1942" s="239"/>
      <c r="E1942" s="239"/>
      <c r="F1942" s="239"/>
      <c r="G1942" s="239"/>
      <c r="H1942" s="239"/>
      <c r="I1942" s="239"/>
      <c r="J1942" s="206"/>
      <c r="K1942" s="199"/>
    </row>
    <row r="1943" spans="1:11">
      <c r="A1943" s="206"/>
      <c r="B1943" s="239" t="s">
        <v>2113</v>
      </c>
      <c r="C1943" s="239"/>
      <c r="D1943" s="239"/>
      <c r="E1943" s="239"/>
      <c r="F1943" s="239"/>
      <c r="G1943" s="239"/>
      <c r="H1943" s="239"/>
      <c r="I1943" s="239"/>
      <c r="J1943" s="206"/>
      <c r="K1943" s="199"/>
    </row>
    <row r="1944" spans="1:11">
      <c r="A1944" s="206"/>
      <c r="B1944" s="239" t="s">
        <v>2114</v>
      </c>
      <c r="C1944" s="239"/>
      <c r="D1944" s="239"/>
      <c r="E1944" s="239"/>
      <c r="F1944" s="239"/>
      <c r="G1944" s="239"/>
      <c r="H1944" s="239"/>
      <c r="I1944" s="239"/>
      <c r="J1944" s="206"/>
      <c r="K1944" s="199"/>
    </row>
    <row r="1945" spans="1:11">
      <c r="A1945" s="206"/>
      <c r="B1945" s="239" t="s">
        <v>2115</v>
      </c>
      <c r="C1945" s="239"/>
      <c r="D1945" s="239"/>
      <c r="E1945" s="239"/>
      <c r="F1945" s="239"/>
      <c r="G1945" s="239"/>
      <c r="H1945" s="239"/>
      <c r="I1945" s="239"/>
      <c r="J1945" s="206"/>
      <c r="K1945" s="199"/>
    </row>
    <row r="1946" spans="1:11">
      <c r="A1946" s="206"/>
      <c r="B1946" s="239" t="s">
        <v>2116</v>
      </c>
      <c r="C1946" s="239"/>
      <c r="D1946" s="239"/>
      <c r="E1946" s="239"/>
      <c r="F1946" s="239"/>
      <c r="G1946" s="239"/>
      <c r="H1946" s="239"/>
      <c r="I1946" s="239"/>
      <c r="J1946" s="206"/>
      <c r="K1946" s="199"/>
    </row>
    <row r="1947" spans="1:11">
      <c r="A1947" s="206"/>
      <c r="B1947" s="239" t="s">
        <v>2117</v>
      </c>
      <c r="C1947" s="239"/>
      <c r="D1947" s="239"/>
      <c r="E1947" s="239"/>
      <c r="F1947" s="239"/>
      <c r="G1947" s="239"/>
      <c r="H1947" s="239"/>
      <c r="I1947" s="239"/>
      <c r="J1947" s="206"/>
      <c r="K1947" s="199"/>
    </row>
    <row r="1948" spans="1:11">
      <c r="A1948" s="206"/>
      <c r="B1948" s="239" t="s">
        <v>2118</v>
      </c>
      <c r="C1948" s="239"/>
      <c r="D1948" s="239"/>
      <c r="E1948" s="239"/>
      <c r="F1948" s="239"/>
      <c r="G1948" s="239"/>
      <c r="H1948" s="239"/>
      <c r="I1948" s="239"/>
      <c r="J1948" s="206"/>
      <c r="K1948" s="199"/>
    </row>
    <row r="1949" spans="1:11">
      <c r="A1949" s="206"/>
      <c r="B1949" s="239" t="s">
        <v>2119</v>
      </c>
      <c r="C1949" s="239"/>
      <c r="D1949" s="239"/>
      <c r="E1949" s="239"/>
      <c r="F1949" s="239"/>
      <c r="G1949" s="239"/>
      <c r="H1949" s="239"/>
      <c r="I1949" s="239"/>
      <c r="J1949" s="206"/>
      <c r="K1949" s="199"/>
    </row>
    <row r="1950" spans="1:11">
      <c r="A1950" s="206"/>
      <c r="B1950" s="239" t="s">
        <v>2120</v>
      </c>
      <c r="C1950" s="239"/>
      <c r="D1950" s="239"/>
      <c r="E1950" s="239"/>
      <c r="F1950" s="239"/>
      <c r="G1950" s="239"/>
      <c r="H1950" s="239"/>
      <c r="I1950" s="239"/>
      <c r="J1950" s="206"/>
      <c r="K1950" s="199"/>
    </row>
    <row r="1951" spans="1:11">
      <c r="A1951" s="206"/>
      <c r="B1951" s="239" t="s">
        <v>2121</v>
      </c>
      <c r="C1951" s="239"/>
      <c r="D1951" s="239"/>
      <c r="E1951" s="239"/>
      <c r="F1951" s="239"/>
      <c r="G1951" s="239"/>
      <c r="H1951" s="239"/>
      <c r="I1951" s="239"/>
      <c r="J1951" s="206"/>
      <c r="K1951" s="199"/>
    </row>
    <row r="1952" spans="1:11">
      <c r="A1952" s="206"/>
      <c r="B1952" s="239" t="s">
        <v>2122</v>
      </c>
      <c r="C1952" s="239"/>
      <c r="D1952" s="239"/>
      <c r="E1952" s="239"/>
      <c r="F1952" s="239"/>
      <c r="G1952" s="239"/>
      <c r="H1952" s="239"/>
      <c r="I1952" s="239"/>
      <c r="J1952" s="206"/>
      <c r="K1952" s="199"/>
    </row>
    <row r="1953" spans="1:11">
      <c r="A1953" s="206"/>
      <c r="B1953" s="239" t="s">
        <v>2123</v>
      </c>
      <c r="C1953" s="239"/>
      <c r="D1953" s="239"/>
      <c r="E1953" s="239"/>
      <c r="F1953" s="239"/>
      <c r="G1953" s="239"/>
      <c r="H1953" s="239"/>
      <c r="I1953" s="239"/>
      <c r="J1953" s="206"/>
      <c r="K1953" s="199"/>
    </row>
    <row r="1954" spans="1:11">
      <c r="A1954" s="206"/>
      <c r="B1954" s="239" t="s">
        <v>2124</v>
      </c>
      <c r="C1954" s="239"/>
      <c r="D1954" s="239"/>
      <c r="E1954" s="239"/>
      <c r="F1954" s="239"/>
      <c r="G1954" s="239"/>
      <c r="H1954" s="239"/>
      <c r="I1954" s="239"/>
      <c r="J1954" s="206"/>
      <c r="K1954" s="199"/>
    </row>
    <row r="1955" spans="1:11">
      <c r="A1955" s="206"/>
      <c r="B1955" s="239" t="s">
        <v>2125</v>
      </c>
      <c r="C1955" s="239"/>
      <c r="D1955" s="239"/>
      <c r="E1955" s="239"/>
      <c r="F1955" s="239"/>
      <c r="G1955" s="239"/>
      <c r="H1955" s="239"/>
      <c r="I1955" s="239"/>
      <c r="J1955" s="206"/>
      <c r="K1955" s="199"/>
    </row>
    <row r="1956" spans="1:11">
      <c r="A1956" s="206"/>
      <c r="B1956" s="239" t="s">
        <v>2126</v>
      </c>
      <c r="C1956" s="239"/>
      <c r="D1956" s="239"/>
      <c r="E1956" s="239"/>
      <c r="F1956" s="239"/>
      <c r="G1956" s="239"/>
      <c r="H1956" s="239"/>
      <c r="I1956" s="239"/>
      <c r="J1956" s="206"/>
      <c r="K1956" s="199"/>
    </row>
    <row r="1957" spans="1:11">
      <c r="A1957" s="206"/>
      <c r="B1957" s="239" t="s">
        <v>2127</v>
      </c>
      <c r="C1957" s="239"/>
      <c r="D1957" s="239"/>
      <c r="E1957" s="239"/>
      <c r="F1957" s="239"/>
      <c r="G1957" s="239"/>
      <c r="H1957" s="239"/>
      <c r="I1957" s="239"/>
      <c r="J1957" s="206"/>
      <c r="K1957" s="199"/>
    </row>
    <row r="1958" spans="1:11">
      <c r="A1958" s="206"/>
      <c r="B1958" s="239" t="s">
        <v>2128</v>
      </c>
      <c r="C1958" s="239"/>
      <c r="D1958" s="239"/>
      <c r="E1958" s="239"/>
      <c r="F1958" s="239"/>
      <c r="G1958" s="239"/>
      <c r="H1958" s="239"/>
      <c r="I1958" s="239"/>
      <c r="J1958" s="206"/>
      <c r="K1958" s="199"/>
    </row>
    <row r="1959" spans="1:11">
      <c r="A1959" s="206"/>
      <c r="B1959" s="239" t="s">
        <v>2129</v>
      </c>
      <c r="C1959" s="239"/>
      <c r="D1959" s="239"/>
      <c r="E1959" s="239"/>
      <c r="F1959" s="239"/>
      <c r="G1959" s="239"/>
      <c r="H1959" s="239"/>
      <c r="I1959" s="239"/>
      <c r="J1959" s="206"/>
      <c r="K1959" s="199"/>
    </row>
    <row r="1960" spans="1:11">
      <c r="A1960" s="206"/>
      <c r="B1960" s="239" t="s">
        <v>2130</v>
      </c>
      <c r="C1960" s="239"/>
      <c r="D1960" s="239"/>
      <c r="E1960" s="239"/>
      <c r="F1960" s="239"/>
      <c r="G1960" s="239"/>
      <c r="H1960" s="239"/>
      <c r="I1960" s="239"/>
      <c r="J1960" s="206"/>
      <c r="K1960" s="199"/>
    </row>
    <row r="1961" spans="1:11">
      <c r="A1961" s="206"/>
      <c r="B1961" s="239" t="s">
        <v>2131</v>
      </c>
      <c r="C1961" s="239"/>
      <c r="D1961" s="239"/>
      <c r="E1961" s="239"/>
      <c r="F1961" s="239"/>
      <c r="G1961" s="239"/>
      <c r="H1961" s="239"/>
      <c r="I1961" s="239"/>
      <c r="J1961" s="206"/>
      <c r="K1961" s="199"/>
    </row>
    <row r="1962" spans="1:11">
      <c r="A1962" s="206"/>
      <c r="B1962" s="239" t="s">
        <v>2132</v>
      </c>
      <c r="C1962" s="239"/>
      <c r="D1962" s="239"/>
      <c r="E1962" s="239"/>
      <c r="F1962" s="239"/>
      <c r="G1962" s="239"/>
      <c r="H1962" s="239"/>
      <c r="I1962" s="239"/>
      <c r="J1962" s="206"/>
      <c r="K1962" s="199"/>
    </row>
    <row r="1963" spans="1:11">
      <c r="A1963" s="206"/>
      <c r="B1963" s="239" t="s">
        <v>2133</v>
      </c>
      <c r="C1963" s="239"/>
      <c r="D1963" s="239"/>
      <c r="E1963" s="239"/>
      <c r="F1963" s="239"/>
      <c r="G1963" s="239"/>
      <c r="H1963" s="239"/>
      <c r="I1963" s="239"/>
      <c r="J1963" s="206"/>
      <c r="K1963" s="199"/>
    </row>
    <row r="1964" spans="1:11">
      <c r="A1964" s="206"/>
      <c r="B1964" s="239" t="s">
        <v>2134</v>
      </c>
      <c r="C1964" s="239"/>
      <c r="D1964" s="239"/>
      <c r="E1964" s="239"/>
      <c r="F1964" s="239"/>
      <c r="G1964" s="239"/>
      <c r="H1964" s="239"/>
      <c r="I1964" s="239"/>
      <c r="J1964" s="206"/>
      <c r="K1964" s="199"/>
    </row>
    <row r="1965" spans="1:11">
      <c r="A1965" s="206"/>
      <c r="B1965" s="239" t="s">
        <v>2135</v>
      </c>
      <c r="C1965" s="239"/>
      <c r="D1965" s="239"/>
      <c r="E1965" s="239"/>
      <c r="F1965" s="239"/>
      <c r="G1965" s="239"/>
      <c r="H1965" s="239"/>
      <c r="I1965" s="239"/>
      <c r="J1965" s="206"/>
      <c r="K1965" s="199"/>
    </row>
    <row r="1966" spans="1:11">
      <c r="A1966" s="206"/>
      <c r="B1966" s="239" t="s">
        <v>2136</v>
      </c>
      <c r="C1966" s="239"/>
      <c r="D1966" s="239"/>
      <c r="E1966" s="239"/>
      <c r="F1966" s="239"/>
      <c r="G1966" s="239"/>
      <c r="H1966" s="239"/>
      <c r="I1966" s="239"/>
      <c r="J1966" s="206"/>
      <c r="K1966" s="199"/>
    </row>
    <row r="1967" spans="1:11">
      <c r="A1967" s="206"/>
      <c r="B1967" s="239" t="s">
        <v>2137</v>
      </c>
      <c r="C1967" s="239"/>
      <c r="D1967" s="239"/>
      <c r="E1967" s="239"/>
      <c r="F1967" s="239"/>
      <c r="G1967" s="239"/>
      <c r="H1967" s="239"/>
      <c r="I1967" s="239"/>
      <c r="J1967" s="206"/>
      <c r="K1967" s="199"/>
    </row>
    <row r="1968" spans="1:11">
      <c r="A1968" s="206"/>
      <c r="B1968" s="239" t="s">
        <v>2138</v>
      </c>
      <c r="C1968" s="239"/>
      <c r="D1968" s="239"/>
      <c r="E1968" s="239"/>
      <c r="F1968" s="239"/>
      <c r="G1968" s="239"/>
      <c r="H1968" s="239"/>
      <c r="I1968" s="239"/>
      <c r="J1968" s="206"/>
      <c r="K1968" s="199"/>
    </row>
    <row r="1969" spans="1:11">
      <c r="A1969" s="206"/>
      <c r="B1969" s="239" t="s">
        <v>2139</v>
      </c>
      <c r="C1969" s="239"/>
      <c r="D1969" s="239"/>
      <c r="E1969" s="239"/>
      <c r="F1969" s="239"/>
      <c r="G1969" s="239"/>
      <c r="H1969" s="239"/>
      <c r="I1969" s="239"/>
      <c r="J1969" s="206"/>
      <c r="K1969" s="199"/>
    </row>
    <row r="1970" spans="1:11">
      <c r="A1970" s="206"/>
      <c r="B1970" s="239" t="s">
        <v>2140</v>
      </c>
      <c r="C1970" s="239"/>
      <c r="D1970" s="239"/>
      <c r="E1970" s="239"/>
      <c r="F1970" s="239"/>
      <c r="G1970" s="239"/>
      <c r="H1970" s="239"/>
      <c r="I1970" s="239"/>
      <c r="J1970" s="206"/>
      <c r="K1970" s="199"/>
    </row>
    <row r="1971" spans="1:11">
      <c r="A1971" s="206"/>
      <c r="B1971" s="239" t="s">
        <v>2141</v>
      </c>
      <c r="C1971" s="239"/>
      <c r="D1971" s="239"/>
      <c r="E1971" s="239"/>
      <c r="F1971" s="239"/>
      <c r="G1971" s="239"/>
      <c r="H1971" s="239"/>
      <c r="I1971" s="239"/>
      <c r="J1971" s="206"/>
      <c r="K1971" s="199"/>
    </row>
    <row r="1972" spans="1:11">
      <c r="A1972" s="206"/>
      <c r="B1972" s="239" t="s">
        <v>2142</v>
      </c>
      <c r="C1972" s="239"/>
      <c r="D1972" s="239"/>
      <c r="E1972" s="239"/>
      <c r="F1972" s="239"/>
      <c r="G1972" s="239"/>
      <c r="H1972" s="239"/>
      <c r="I1972" s="239"/>
      <c r="J1972" s="206"/>
      <c r="K1972" s="199"/>
    </row>
    <row r="1973" spans="1:11">
      <c r="A1973" s="206"/>
      <c r="B1973" s="239" t="s">
        <v>2143</v>
      </c>
      <c r="C1973" s="239"/>
      <c r="D1973" s="239"/>
      <c r="E1973" s="239"/>
      <c r="F1973" s="239"/>
      <c r="G1973" s="239"/>
      <c r="H1973" s="239"/>
      <c r="I1973" s="239"/>
      <c r="J1973" s="206"/>
      <c r="K1973" s="199"/>
    </row>
    <row r="1974" spans="1:11">
      <c r="A1974" s="206"/>
      <c r="B1974" s="239" t="s">
        <v>2144</v>
      </c>
      <c r="C1974" s="239"/>
      <c r="D1974" s="239"/>
      <c r="E1974" s="239"/>
      <c r="F1974" s="239"/>
      <c r="G1974" s="239"/>
      <c r="H1974" s="239"/>
      <c r="I1974" s="239"/>
      <c r="J1974" s="206"/>
      <c r="K1974" s="199"/>
    </row>
    <row r="1975" spans="1:11">
      <c r="A1975" s="206"/>
      <c r="B1975" s="239" t="s">
        <v>2145</v>
      </c>
      <c r="C1975" s="239"/>
      <c r="D1975" s="239"/>
      <c r="E1975" s="239"/>
      <c r="F1975" s="239"/>
      <c r="G1975" s="239"/>
      <c r="H1975" s="239"/>
      <c r="I1975" s="239"/>
      <c r="J1975" s="206"/>
      <c r="K1975" s="199"/>
    </row>
    <row r="1976" spans="1:11">
      <c r="A1976" s="206"/>
      <c r="B1976" s="239" t="s">
        <v>2146</v>
      </c>
      <c r="C1976" s="239"/>
      <c r="D1976" s="239"/>
      <c r="E1976" s="239"/>
      <c r="F1976" s="239"/>
      <c r="G1976" s="239"/>
      <c r="H1976" s="239"/>
      <c r="I1976" s="239"/>
      <c r="J1976" s="206"/>
      <c r="K1976" s="199"/>
    </row>
    <row r="1977" spans="1:11">
      <c r="A1977" s="206"/>
      <c r="B1977" s="239" t="s">
        <v>2147</v>
      </c>
      <c r="C1977" s="239"/>
      <c r="D1977" s="239"/>
      <c r="E1977" s="239"/>
      <c r="F1977" s="239"/>
      <c r="G1977" s="239"/>
      <c r="H1977" s="239"/>
      <c r="I1977" s="239"/>
      <c r="J1977" s="206"/>
      <c r="K1977" s="199"/>
    </row>
    <row r="1978" spans="1:11">
      <c r="A1978" s="206"/>
      <c r="B1978" s="239" t="s">
        <v>2148</v>
      </c>
      <c r="C1978" s="239"/>
      <c r="D1978" s="239"/>
      <c r="E1978" s="239"/>
      <c r="F1978" s="239"/>
      <c r="G1978" s="239"/>
      <c r="H1978" s="239"/>
      <c r="I1978" s="239"/>
      <c r="J1978" s="206"/>
      <c r="K1978" s="199"/>
    </row>
    <row r="1979" spans="1:11">
      <c r="A1979" s="206"/>
      <c r="B1979" s="239" t="s">
        <v>2149</v>
      </c>
      <c r="C1979" s="239"/>
      <c r="D1979" s="239"/>
      <c r="E1979" s="239"/>
      <c r="F1979" s="239"/>
      <c r="G1979" s="239"/>
      <c r="H1979" s="239"/>
      <c r="I1979" s="239"/>
      <c r="J1979" s="206"/>
      <c r="K1979" s="199"/>
    </row>
    <row r="1980" spans="1:11">
      <c r="A1980" s="206"/>
      <c r="B1980" s="239" t="s">
        <v>2150</v>
      </c>
      <c r="C1980" s="239"/>
      <c r="D1980" s="239"/>
      <c r="E1980" s="239"/>
      <c r="F1980" s="239"/>
      <c r="G1980" s="239"/>
      <c r="H1980" s="239"/>
      <c r="I1980" s="239"/>
      <c r="J1980" s="206"/>
      <c r="K1980" s="199"/>
    </row>
    <row r="1981" spans="1:11">
      <c r="A1981" s="206"/>
      <c r="B1981" s="239" t="s">
        <v>2151</v>
      </c>
      <c r="C1981" s="239"/>
      <c r="D1981" s="239"/>
      <c r="E1981" s="239"/>
      <c r="F1981" s="239"/>
      <c r="G1981" s="239"/>
      <c r="H1981" s="239"/>
      <c r="I1981" s="239"/>
      <c r="J1981" s="206"/>
      <c r="K1981" s="199"/>
    </row>
    <row r="1982" spans="1:11">
      <c r="A1982" s="206"/>
      <c r="B1982" s="239" t="s">
        <v>2152</v>
      </c>
      <c r="C1982" s="239"/>
      <c r="D1982" s="239"/>
      <c r="E1982" s="239"/>
      <c r="F1982" s="239"/>
      <c r="G1982" s="239"/>
      <c r="H1982" s="239"/>
      <c r="I1982" s="239"/>
      <c r="J1982" s="206"/>
      <c r="K1982" s="199"/>
    </row>
    <row r="1983" spans="1:11">
      <c r="A1983" s="206"/>
      <c r="B1983" s="239" t="s">
        <v>2153</v>
      </c>
      <c r="C1983" s="239"/>
      <c r="D1983" s="239"/>
      <c r="E1983" s="239"/>
      <c r="F1983" s="239"/>
      <c r="G1983" s="239"/>
      <c r="H1983" s="239"/>
      <c r="I1983" s="239"/>
      <c r="J1983" s="206"/>
      <c r="K1983" s="199"/>
    </row>
    <row r="1984" spans="1:11">
      <c r="A1984" s="206"/>
      <c r="B1984" s="239" t="s">
        <v>2154</v>
      </c>
      <c r="C1984" s="239"/>
      <c r="D1984" s="239"/>
      <c r="E1984" s="239"/>
      <c r="F1984" s="239"/>
      <c r="G1984" s="239"/>
      <c r="H1984" s="239"/>
      <c r="I1984" s="239"/>
      <c r="J1984" s="206"/>
      <c r="K1984" s="199"/>
    </row>
    <row r="1985" spans="1:11" ht="13.5" thickBot="1">
      <c r="A1985" s="206"/>
      <c r="B1985" s="239" t="s">
        <v>2155</v>
      </c>
      <c r="C1985" s="239"/>
      <c r="D1985" s="239"/>
      <c r="E1985" s="239"/>
      <c r="F1985" s="239"/>
      <c r="G1985" s="239"/>
      <c r="H1985" s="239"/>
      <c r="I1985" s="239"/>
      <c r="J1985" s="206"/>
      <c r="K1985" s="199"/>
    </row>
    <row r="1986" spans="1:11" ht="13.5" thickBot="1">
      <c r="A1986" s="206"/>
      <c r="B1986" s="338" t="s">
        <v>2156</v>
      </c>
      <c r="C1986" s="338"/>
      <c r="D1986" s="338"/>
      <c r="E1986" s="338"/>
      <c r="F1986" s="339"/>
      <c r="G1986" s="239"/>
      <c r="H1986" s="239"/>
      <c r="I1986" s="239"/>
      <c r="J1986" s="206"/>
      <c r="K1986" s="199"/>
    </row>
    <row r="1987" spans="1:11">
      <c r="A1987" s="206"/>
      <c r="B1987" s="239" t="s">
        <v>2505</v>
      </c>
      <c r="C1987" s="239"/>
      <c r="D1987" s="239"/>
      <c r="E1987" s="239"/>
      <c r="F1987" s="239"/>
      <c r="G1987" s="239"/>
      <c r="H1987" s="239"/>
      <c r="I1987" s="239"/>
      <c r="J1987" s="206"/>
      <c r="K1987" s="199"/>
    </row>
    <row r="1988" spans="1:11">
      <c r="A1988" s="206"/>
      <c r="B1988" s="239" t="s">
        <v>2506</v>
      </c>
      <c r="C1988" s="239"/>
      <c r="D1988" s="239"/>
      <c r="E1988" s="239"/>
      <c r="F1988" s="239"/>
      <c r="G1988" s="239"/>
      <c r="H1988" s="239"/>
      <c r="I1988" s="239"/>
      <c r="J1988" s="206"/>
      <c r="K1988" s="199"/>
    </row>
    <row r="1989" spans="1:11" ht="13.5" thickBot="1">
      <c r="A1989" s="206"/>
      <c r="B1989" s="239" t="s">
        <v>2507</v>
      </c>
      <c r="C1989" s="239"/>
      <c r="D1989" s="239"/>
      <c r="E1989" s="239"/>
      <c r="F1989" s="239"/>
      <c r="G1989" s="239"/>
      <c r="H1989" s="239"/>
      <c r="I1989" s="239"/>
      <c r="J1989" s="206"/>
      <c r="K1989" s="199"/>
    </row>
    <row r="1990" spans="1:11" ht="13.5" thickBot="1">
      <c r="A1990" s="206"/>
      <c r="B1990" s="346" t="s">
        <v>2157</v>
      </c>
      <c r="C1990" s="343"/>
      <c r="D1990" s="343"/>
      <c r="E1990" s="345"/>
      <c r="F1990" s="345"/>
      <c r="G1990" s="199"/>
      <c r="H1990" s="239"/>
      <c r="I1990" s="239"/>
      <c r="J1990" s="206"/>
      <c r="K1990" s="199"/>
    </row>
    <row r="1991" spans="1:11">
      <c r="A1991" s="206"/>
      <c r="B1991" s="239" t="s">
        <v>2158</v>
      </c>
      <c r="C1991" s="239"/>
      <c r="D1991" s="239"/>
      <c r="E1991" s="239"/>
      <c r="F1991" s="239"/>
      <c r="G1991" s="239"/>
      <c r="H1991" s="239"/>
      <c r="I1991" s="239"/>
      <c r="J1991" s="206"/>
      <c r="K1991" s="199"/>
    </row>
    <row r="1992" spans="1:11" ht="13.5" thickBot="1">
      <c r="A1992" s="206"/>
      <c r="B1992" s="239" t="s">
        <v>640</v>
      </c>
      <c r="C1992" s="239"/>
      <c r="D1992" s="239"/>
      <c r="E1992" s="239"/>
      <c r="F1992" s="239"/>
      <c r="G1992" s="239"/>
      <c r="H1992" s="239"/>
      <c r="I1992" s="239"/>
      <c r="J1992" s="206"/>
      <c r="K1992" s="199"/>
    </row>
    <row r="1993" spans="1:11" ht="13.5" thickBot="1">
      <c r="A1993" s="206"/>
      <c r="B1993" s="343" t="s">
        <v>2159</v>
      </c>
      <c r="C1993" s="343"/>
      <c r="D1993" s="343"/>
      <c r="E1993" s="343"/>
      <c r="F1993" s="343"/>
      <c r="G1993" s="343"/>
      <c r="H1993" s="343"/>
      <c r="I1993" s="343"/>
      <c r="J1993" s="206"/>
      <c r="K1993" s="199"/>
    </row>
    <row r="1994" spans="1:11" hidden="1">
      <c r="A1994" s="206"/>
      <c r="B1994" s="239" t="s">
        <v>2160</v>
      </c>
      <c r="C1994" s="239"/>
      <c r="D1994" s="239"/>
      <c r="E1994" s="239"/>
      <c r="F1994" s="239"/>
      <c r="G1994" s="239"/>
      <c r="H1994" s="239"/>
      <c r="I1994" s="239"/>
      <c r="J1994" s="206"/>
      <c r="K1994" s="199"/>
    </row>
    <row r="1995" spans="1:11">
      <c r="A1995" s="206"/>
      <c r="B1995" s="239" t="s">
        <v>2161</v>
      </c>
      <c r="C1995" s="239"/>
      <c r="D1995" s="239"/>
      <c r="E1995" s="239"/>
      <c r="F1995" s="239"/>
      <c r="G1995" s="239"/>
      <c r="H1995" s="239"/>
      <c r="I1995" s="239"/>
      <c r="J1995" s="206"/>
      <c r="K1995" s="199"/>
    </row>
    <row r="1996" spans="1:11">
      <c r="A1996" s="206"/>
      <c r="B1996" s="239" t="s">
        <v>2162</v>
      </c>
      <c r="C1996" s="239"/>
      <c r="D1996" s="239"/>
      <c r="E1996" s="239"/>
      <c r="F1996" s="239"/>
      <c r="G1996" s="239"/>
      <c r="H1996" s="239"/>
      <c r="I1996" s="239"/>
      <c r="J1996" s="206"/>
      <c r="K1996" s="199"/>
    </row>
    <row r="1997" spans="1:11">
      <c r="A1997" s="206"/>
      <c r="B1997" s="239" t="s">
        <v>2163</v>
      </c>
      <c r="C1997" s="239"/>
      <c r="D1997" s="239"/>
      <c r="E1997" s="239"/>
      <c r="F1997" s="239"/>
      <c r="G1997" s="239"/>
      <c r="H1997" s="239"/>
      <c r="I1997" s="239"/>
      <c r="J1997" s="206"/>
      <c r="K1997" s="199"/>
    </row>
    <row r="1998" spans="1:11">
      <c r="A1998" s="206"/>
      <c r="B1998" s="239" t="s">
        <v>2164</v>
      </c>
      <c r="C1998" s="239"/>
      <c r="D1998" s="239"/>
      <c r="E1998" s="239"/>
      <c r="F1998" s="239"/>
      <c r="G1998" s="239"/>
      <c r="H1998" s="239"/>
      <c r="I1998" s="239"/>
      <c r="J1998" s="206"/>
      <c r="K1998" s="199"/>
    </row>
    <row r="1999" spans="1:11">
      <c r="A1999" s="206"/>
      <c r="B1999" s="239" t="s">
        <v>2165</v>
      </c>
      <c r="C1999" s="239"/>
      <c r="D1999" s="239"/>
      <c r="E1999" s="239"/>
      <c r="F1999" s="239"/>
      <c r="G1999" s="239"/>
      <c r="H1999" s="239"/>
      <c r="I1999" s="239"/>
      <c r="J1999" s="206"/>
      <c r="K1999" s="199"/>
    </row>
    <row r="2000" spans="1:11">
      <c r="A2000" s="206"/>
      <c r="B2000" s="239" t="s">
        <v>2166</v>
      </c>
      <c r="C2000" s="239"/>
      <c r="D2000" s="239"/>
      <c r="E2000" s="239"/>
      <c r="F2000" s="239"/>
      <c r="G2000" s="239"/>
      <c r="H2000" s="239"/>
      <c r="I2000" s="239"/>
      <c r="J2000" s="206"/>
      <c r="K2000" s="199"/>
    </row>
    <row r="2001" spans="1:11">
      <c r="A2001" s="206"/>
      <c r="B2001" s="239" t="s">
        <v>770</v>
      </c>
      <c r="C2001" s="239"/>
      <c r="D2001" s="239"/>
      <c r="E2001" s="239"/>
      <c r="F2001" s="239"/>
      <c r="G2001" s="239"/>
      <c r="H2001" s="239"/>
      <c r="I2001" s="239"/>
      <c r="J2001" s="206"/>
      <c r="K2001" s="199"/>
    </row>
    <row r="2002" spans="1:11">
      <c r="A2002" s="206"/>
      <c r="B2002" s="239" t="s">
        <v>771</v>
      </c>
      <c r="C2002" s="239"/>
      <c r="D2002" s="239"/>
      <c r="E2002" s="239"/>
      <c r="F2002" s="239"/>
      <c r="G2002" s="239"/>
      <c r="H2002" s="239"/>
      <c r="I2002" s="239"/>
      <c r="J2002" s="206"/>
      <c r="K2002" s="199"/>
    </row>
    <row r="2003" spans="1:11">
      <c r="A2003" s="206"/>
      <c r="B2003" s="239" t="s">
        <v>772</v>
      </c>
      <c r="C2003" s="239"/>
      <c r="D2003" s="239"/>
      <c r="E2003" s="239"/>
      <c r="F2003" s="239"/>
      <c r="G2003" s="239"/>
      <c r="H2003" s="239"/>
      <c r="I2003" s="239"/>
      <c r="J2003" s="206"/>
      <c r="K2003" s="199"/>
    </row>
    <row r="2004" spans="1:11">
      <c r="A2004" s="206"/>
      <c r="B2004" s="239" t="s">
        <v>773</v>
      </c>
      <c r="C2004" s="239"/>
      <c r="D2004" s="239"/>
      <c r="E2004" s="239"/>
      <c r="F2004" s="239"/>
      <c r="G2004" s="239"/>
      <c r="H2004" s="239"/>
      <c r="I2004" s="239"/>
      <c r="J2004" s="206"/>
      <c r="K2004" s="199"/>
    </row>
    <row r="2005" spans="1:11">
      <c r="A2005" s="206"/>
      <c r="B2005" s="239" t="s">
        <v>774</v>
      </c>
      <c r="C2005" s="239"/>
      <c r="D2005" s="239"/>
      <c r="E2005" s="239"/>
      <c r="F2005" s="239"/>
      <c r="G2005" s="239"/>
      <c r="H2005" s="239"/>
      <c r="I2005" s="239"/>
      <c r="J2005" s="206"/>
      <c r="K2005" s="199"/>
    </row>
    <row r="2006" spans="1:11">
      <c r="A2006" s="206"/>
      <c r="B2006" s="239" t="s">
        <v>775</v>
      </c>
      <c r="C2006" s="239"/>
      <c r="D2006" s="239"/>
      <c r="E2006" s="239"/>
      <c r="F2006" s="239"/>
      <c r="G2006" s="239"/>
      <c r="H2006" s="239"/>
      <c r="I2006" s="239"/>
      <c r="J2006" s="206"/>
      <c r="K2006" s="199"/>
    </row>
    <row r="2007" spans="1:11">
      <c r="A2007" s="206"/>
      <c r="B2007" s="239" t="s">
        <v>776</v>
      </c>
      <c r="C2007" s="239"/>
      <c r="D2007" s="239"/>
      <c r="E2007" s="239"/>
      <c r="F2007" s="239"/>
      <c r="G2007" s="239"/>
      <c r="H2007" s="239"/>
      <c r="I2007" s="239"/>
      <c r="J2007" s="206"/>
      <c r="K2007" s="199"/>
    </row>
    <row r="2008" spans="1:11">
      <c r="A2008" s="206"/>
      <c r="B2008" s="239" t="s">
        <v>777</v>
      </c>
      <c r="C2008" s="239"/>
      <c r="D2008" s="239"/>
      <c r="E2008" s="239"/>
      <c r="F2008" s="239"/>
      <c r="G2008" s="239"/>
      <c r="H2008" s="239"/>
      <c r="I2008" s="239"/>
      <c r="J2008" s="206"/>
      <c r="K2008" s="199"/>
    </row>
    <row r="2009" spans="1:11">
      <c r="A2009" s="206"/>
      <c r="B2009" s="239" t="s">
        <v>778</v>
      </c>
      <c r="C2009" s="239"/>
      <c r="D2009" s="239"/>
      <c r="E2009" s="239"/>
      <c r="F2009" s="239"/>
      <c r="G2009" s="239"/>
      <c r="H2009" s="239"/>
      <c r="I2009" s="239"/>
      <c r="J2009" s="206"/>
      <c r="K2009" s="199"/>
    </row>
    <row r="2010" spans="1:11">
      <c r="A2010" s="206"/>
      <c r="B2010" s="239" t="s">
        <v>779</v>
      </c>
      <c r="C2010" s="239"/>
      <c r="D2010" s="239"/>
      <c r="E2010" s="239"/>
      <c r="F2010" s="239"/>
      <c r="G2010" s="239"/>
      <c r="H2010" s="239"/>
      <c r="I2010" s="239"/>
      <c r="J2010" s="206"/>
      <c r="K2010" s="199"/>
    </row>
    <row r="2011" spans="1:11">
      <c r="A2011" s="206"/>
      <c r="B2011" s="239" t="s">
        <v>780</v>
      </c>
      <c r="C2011" s="239"/>
      <c r="D2011" s="239"/>
      <c r="E2011" s="239"/>
      <c r="F2011" s="239"/>
      <c r="G2011" s="239"/>
      <c r="H2011" s="239"/>
      <c r="I2011" s="239"/>
      <c r="J2011" s="206"/>
      <c r="K2011" s="199"/>
    </row>
    <row r="2012" spans="1:11">
      <c r="A2012" s="206"/>
      <c r="B2012" s="239" t="s">
        <v>781</v>
      </c>
      <c r="C2012" s="239"/>
      <c r="D2012" s="239"/>
      <c r="E2012" s="239"/>
      <c r="F2012" s="239"/>
      <c r="G2012" s="239"/>
      <c r="H2012" s="239"/>
      <c r="I2012" s="239"/>
      <c r="J2012" s="206"/>
      <c r="K2012" s="199"/>
    </row>
    <row r="2013" spans="1:11">
      <c r="A2013" s="206"/>
      <c r="B2013" s="239" t="s">
        <v>782</v>
      </c>
      <c r="C2013" s="239"/>
      <c r="D2013" s="239"/>
      <c r="E2013" s="239"/>
      <c r="F2013" s="239"/>
      <c r="G2013" s="239"/>
      <c r="H2013" s="239"/>
      <c r="I2013" s="239"/>
      <c r="J2013" s="206"/>
      <c r="K2013" s="199"/>
    </row>
    <row r="2014" spans="1:11">
      <c r="A2014" s="206"/>
      <c r="B2014" s="239" t="s">
        <v>783</v>
      </c>
      <c r="C2014" s="239"/>
      <c r="D2014" s="239"/>
      <c r="E2014" s="239"/>
      <c r="F2014" s="239"/>
      <c r="G2014" s="239"/>
      <c r="H2014" s="239"/>
      <c r="I2014" s="239"/>
      <c r="J2014" s="206"/>
      <c r="K2014" s="199"/>
    </row>
    <row r="2015" spans="1:11">
      <c r="A2015" s="206"/>
      <c r="B2015" s="239" t="s">
        <v>784</v>
      </c>
      <c r="C2015" s="239"/>
      <c r="D2015" s="239"/>
      <c r="E2015" s="239"/>
      <c r="F2015" s="239"/>
      <c r="G2015" s="239"/>
      <c r="H2015" s="239"/>
      <c r="I2015" s="239"/>
      <c r="J2015" s="206"/>
      <c r="K2015" s="199"/>
    </row>
    <row r="2016" spans="1:11">
      <c r="A2016" s="206"/>
      <c r="B2016" s="239" t="s">
        <v>785</v>
      </c>
      <c r="C2016" s="239"/>
      <c r="D2016" s="239"/>
      <c r="E2016" s="239"/>
      <c r="F2016" s="239"/>
      <c r="G2016" s="239"/>
      <c r="H2016" s="239"/>
      <c r="I2016" s="239"/>
      <c r="J2016" s="206"/>
      <c r="K2016" s="199"/>
    </row>
    <row r="2017" spans="1:11">
      <c r="A2017" s="206"/>
      <c r="B2017" s="239" t="s">
        <v>786</v>
      </c>
      <c r="C2017" s="239"/>
      <c r="D2017" s="239"/>
      <c r="E2017" s="239"/>
      <c r="F2017" s="239"/>
      <c r="G2017" s="239"/>
      <c r="H2017" s="239"/>
      <c r="I2017" s="239"/>
      <c r="J2017" s="206"/>
      <c r="K2017" s="199"/>
    </row>
    <row r="2018" spans="1:11">
      <c r="A2018" s="206"/>
      <c r="B2018" s="239" t="s">
        <v>787</v>
      </c>
      <c r="C2018" s="239"/>
      <c r="D2018" s="239"/>
      <c r="E2018" s="239"/>
      <c r="F2018" s="239"/>
      <c r="G2018" s="239"/>
      <c r="H2018" s="239"/>
      <c r="I2018" s="239"/>
      <c r="J2018" s="206"/>
      <c r="K2018" s="199"/>
    </row>
    <row r="2019" spans="1:11">
      <c r="A2019" s="206"/>
      <c r="B2019" s="239" t="s">
        <v>788</v>
      </c>
      <c r="C2019" s="239"/>
      <c r="D2019" s="239"/>
      <c r="E2019" s="239"/>
      <c r="F2019" s="239"/>
      <c r="G2019" s="239"/>
      <c r="H2019" s="239"/>
      <c r="I2019" s="239"/>
      <c r="J2019" s="206"/>
      <c r="K2019" s="199"/>
    </row>
    <row r="2020" spans="1:11">
      <c r="A2020" s="206"/>
      <c r="B2020" s="239" t="s">
        <v>789</v>
      </c>
      <c r="C2020" s="239"/>
      <c r="D2020" s="239"/>
      <c r="E2020" s="239"/>
      <c r="F2020" s="239"/>
      <c r="G2020" s="239"/>
      <c r="H2020" s="239"/>
      <c r="I2020" s="239"/>
      <c r="J2020" s="206"/>
      <c r="K2020" s="199"/>
    </row>
    <row r="2021" spans="1:11">
      <c r="A2021" s="206"/>
      <c r="B2021" s="239" t="s">
        <v>790</v>
      </c>
      <c r="C2021" s="239"/>
      <c r="D2021" s="239"/>
      <c r="E2021" s="239"/>
      <c r="F2021" s="239"/>
      <c r="G2021" s="239"/>
      <c r="H2021" s="239"/>
      <c r="I2021" s="239"/>
      <c r="J2021" s="206"/>
      <c r="K2021" s="199"/>
    </row>
    <row r="2022" spans="1:11">
      <c r="A2022" s="206"/>
      <c r="B2022" s="239" t="s">
        <v>791</v>
      </c>
      <c r="C2022" s="239"/>
      <c r="D2022" s="239"/>
      <c r="E2022" s="239"/>
      <c r="F2022" s="239"/>
      <c r="G2022" s="239"/>
      <c r="H2022" s="239"/>
      <c r="I2022" s="239"/>
      <c r="J2022" s="206"/>
      <c r="K2022" s="199"/>
    </row>
    <row r="2023" spans="1:11">
      <c r="A2023" s="206"/>
      <c r="B2023" s="239" t="s">
        <v>792</v>
      </c>
      <c r="C2023" s="239"/>
      <c r="D2023" s="239"/>
      <c r="E2023" s="239"/>
      <c r="F2023" s="239"/>
      <c r="G2023" s="239"/>
      <c r="H2023" s="239"/>
      <c r="I2023" s="239"/>
      <c r="J2023" s="206"/>
      <c r="K2023" s="199"/>
    </row>
    <row r="2024" spans="1:11">
      <c r="A2024" s="206"/>
      <c r="B2024" s="239" t="s">
        <v>793</v>
      </c>
      <c r="C2024" s="239"/>
      <c r="D2024" s="239"/>
      <c r="E2024" s="239"/>
      <c r="F2024" s="239"/>
      <c r="G2024" s="239"/>
      <c r="H2024" s="239"/>
      <c r="I2024" s="239"/>
      <c r="J2024" s="206"/>
      <c r="K2024" s="199"/>
    </row>
    <row r="2025" spans="1:11">
      <c r="A2025" s="206"/>
      <c r="B2025" s="239" t="s">
        <v>794</v>
      </c>
      <c r="C2025" s="239"/>
      <c r="D2025" s="239"/>
      <c r="E2025" s="239"/>
      <c r="F2025" s="239"/>
      <c r="G2025" s="239"/>
      <c r="H2025" s="239"/>
      <c r="I2025" s="239"/>
      <c r="J2025" s="206"/>
      <c r="K2025" s="199"/>
    </row>
    <row r="2026" spans="1:11">
      <c r="A2026" s="206"/>
      <c r="B2026" s="239" t="s">
        <v>795</v>
      </c>
      <c r="C2026" s="239"/>
      <c r="D2026" s="239"/>
      <c r="E2026" s="239"/>
      <c r="F2026" s="239"/>
      <c r="G2026" s="239"/>
      <c r="H2026" s="239"/>
      <c r="I2026" s="239"/>
      <c r="J2026" s="206"/>
      <c r="K2026" s="199"/>
    </row>
    <row r="2027" spans="1:11">
      <c r="A2027" s="206"/>
      <c r="B2027" s="239" t="s">
        <v>796</v>
      </c>
      <c r="C2027" s="239"/>
      <c r="D2027" s="239"/>
      <c r="E2027" s="239"/>
      <c r="F2027" s="239"/>
      <c r="G2027" s="239"/>
      <c r="H2027" s="239"/>
      <c r="I2027" s="239"/>
      <c r="J2027" s="206"/>
      <c r="K2027" s="199"/>
    </row>
    <row r="2028" spans="1:11">
      <c r="A2028" s="206"/>
      <c r="B2028" s="239" t="s">
        <v>797</v>
      </c>
      <c r="C2028" s="239"/>
      <c r="D2028" s="239"/>
      <c r="E2028" s="239"/>
      <c r="F2028" s="239"/>
      <c r="G2028" s="239"/>
      <c r="H2028" s="239"/>
      <c r="I2028" s="239"/>
      <c r="J2028" s="206"/>
      <c r="K2028" s="199"/>
    </row>
    <row r="2029" spans="1:11">
      <c r="A2029" s="206"/>
      <c r="B2029" s="239" t="s">
        <v>798</v>
      </c>
      <c r="C2029" s="239"/>
      <c r="D2029" s="239"/>
      <c r="E2029" s="239"/>
      <c r="F2029" s="239"/>
      <c r="G2029" s="239"/>
      <c r="H2029" s="239"/>
      <c r="I2029" s="239"/>
      <c r="J2029" s="206"/>
      <c r="K2029" s="199"/>
    </row>
    <row r="2030" spans="1:11">
      <c r="A2030" s="206"/>
      <c r="B2030" s="239" t="s">
        <v>799</v>
      </c>
      <c r="C2030" s="239"/>
      <c r="D2030" s="239"/>
      <c r="E2030" s="239"/>
      <c r="F2030" s="239"/>
      <c r="G2030" s="239"/>
      <c r="H2030" s="239"/>
      <c r="I2030" s="239"/>
      <c r="J2030" s="206"/>
      <c r="K2030" s="199"/>
    </row>
    <row r="2031" spans="1:11">
      <c r="A2031" s="206"/>
      <c r="B2031" s="239" t="s">
        <v>2198</v>
      </c>
      <c r="C2031" s="239"/>
      <c r="D2031" s="239"/>
      <c r="E2031" s="239"/>
      <c r="F2031" s="239"/>
      <c r="G2031" s="239"/>
      <c r="H2031" s="239"/>
      <c r="I2031" s="239"/>
      <c r="J2031" s="206"/>
      <c r="K2031" s="199"/>
    </row>
    <row r="2032" spans="1:11">
      <c r="A2032" s="206"/>
      <c r="B2032" s="239" t="s">
        <v>2199</v>
      </c>
      <c r="C2032" s="239"/>
      <c r="D2032" s="239"/>
      <c r="E2032" s="239"/>
      <c r="F2032" s="239"/>
      <c r="G2032" s="239"/>
      <c r="H2032" s="239"/>
      <c r="I2032" s="239"/>
      <c r="J2032" s="206"/>
      <c r="K2032" s="199"/>
    </row>
    <row r="2033" spans="1:11">
      <c r="A2033" s="206"/>
      <c r="B2033" s="239" t="s">
        <v>2200</v>
      </c>
      <c r="C2033" s="239"/>
      <c r="D2033" s="239"/>
      <c r="E2033" s="239"/>
      <c r="F2033" s="239"/>
      <c r="G2033" s="239"/>
      <c r="H2033" s="239"/>
      <c r="I2033" s="239"/>
      <c r="J2033" s="206"/>
      <c r="K2033" s="199"/>
    </row>
    <row r="2034" spans="1:11">
      <c r="A2034" s="206"/>
      <c r="B2034" s="239" t="s">
        <v>2201</v>
      </c>
      <c r="C2034" s="239"/>
      <c r="D2034" s="239"/>
      <c r="E2034" s="239"/>
      <c r="F2034" s="239"/>
      <c r="G2034" s="239"/>
      <c r="H2034" s="239"/>
      <c r="I2034" s="239"/>
      <c r="J2034" s="206"/>
      <c r="K2034" s="199"/>
    </row>
    <row r="2035" spans="1:11">
      <c r="A2035" s="206"/>
      <c r="B2035" s="239" t="s">
        <v>2202</v>
      </c>
      <c r="C2035" s="239"/>
      <c r="D2035" s="239"/>
      <c r="E2035" s="239"/>
      <c r="F2035" s="239"/>
      <c r="G2035" s="239"/>
      <c r="H2035" s="239"/>
      <c r="I2035" s="239"/>
      <c r="J2035" s="206"/>
      <c r="K2035" s="199"/>
    </row>
    <row r="2036" spans="1:11">
      <c r="A2036" s="206"/>
      <c r="B2036" s="239" t="s">
        <v>2203</v>
      </c>
      <c r="C2036" s="239"/>
      <c r="D2036" s="239"/>
      <c r="E2036" s="239"/>
      <c r="F2036" s="239"/>
      <c r="G2036" s="239"/>
      <c r="H2036" s="239"/>
      <c r="I2036" s="239"/>
      <c r="J2036" s="206"/>
      <c r="K2036" s="199"/>
    </row>
    <row r="2037" spans="1:11">
      <c r="A2037" s="206"/>
      <c r="B2037" s="239" t="s">
        <v>2204</v>
      </c>
      <c r="C2037" s="239"/>
      <c r="D2037" s="239"/>
      <c r="E2037" s="239"/>
      <c r="F2037" s="239"/>
      <c r="G2037" s="239"/>
      <c r="H2037" s="239"/>
      <c r="I2037" s="239"/>
      <c r="J2037" s="206"/>
      <c r="K2037" s="199"/>
    </row>
    <row r="2038" spans="1:11">
      <c r="A2038" s="206"/>
      <c r="B2038" s="239" t="s">
        <v>2205</v>
      </c>
      <c r="C2038" s="239"/>
      <c r="D2038" s="239"/>
      <c r="E2038" s="239"/>
      <c r="F2038" s="239"/>
      <c r="G2038" s="239"/>
      <c r="H2038" s="239"/>
      <c r="I2038" s="239"/>
      <c r="J2038" s="206"/>
      <c r="K2038" s="199"/>
    </row>
    <row r="2039" spans="1:11">
      <c r="A2039" s="206"/>
      <c r="B2039" s="239" t="s">
        <v>2206</v>
      </c>
      <c r="C2039" s="239"/>
      <c r="D2039" s="239"/>
      <c r="E2039" s="239"/>
      <c r="F2039" s="239"/>
      <c r="G2039" s="239"/>
      <c r="H2039" s="239"/>
      <c r="I2039" s="239"/>
      <c r="J2039" s="206"/>
      <c r="K2039" s="199"/>
    </row>
    <row r="2040" spans="1:11">
      <c r="A2040" s="206"/>
      <c r="B2040" s="239" t="s">
        <v>2207</v>
      </c>
      <c r="C2040" s="239"/>
      <c r="D2040" s="239"/>
      <c r="E2040" s="239"/>
      <c r="F2040" s="239"/>
      <c r="G2040" s="239"/>
      <c r="H2040" s="239"/>
      <c r="I2040" s="239"/>
      <c r="J2040" s="206"/>
      <c r="K2040" s="199"/>
    </row>
    <row r="2041" spans="1:11">
      <c r="A2041" s="206"/>
      <c r="B2041" s="239" t="s">
        <v>2208</v>
      </c>
      <c r="C2041" s="239"/>
      <c r="D2041" s="239"/>
      <c r="E2041" s="239"/>
      <c r="F2041" s="239"/>
      <c r="G2041" s="239"/>
      <c r="H2041" s="239"/>
      <c r="I2041" s="239"/>
      <c r="J2041" s="206"/>
      <c r="K2041" s="199"/>
    </row>
    <row r="2042" spans="1:11">
      <c r="A2042" s="206"/>
      <c r="B2042" s="239" t="s">
        <v>2773</v>
      </c>
      <c r="C2042" s="239"/>
      <c r="D2042" s="239"/>
      <c r="E2042" s="239"/>
      <c r="F2042" s="239"/>
      <c r="G2042" s="239"/>
      <c r="H2042" s="239"/>
      <c r="I2042" s="239"/>
      <c r="J2042" s="206"/>
      <c r="K2042" s="199"/>
    </row>
    <row r="2043" spans="1:11">
      <c r="A2043" s="206"/>
      <c r="B2043" s="239" t="s">
        <v>2774</v>
      </c>
      <c r="C2043" s="239"/>
      <c r="D2043" s="239"/>
      <c r="E2043" s="239"/>
      <c r="F2043" s="239"/>
      <c r="G2043" s="239"/>
      <c r="H2043" s="239"/>
      <c r="I2043" s="239"/>
      <c r="J2043" s="206"/>
      <c r="K2043" s="199"/>
    </row>
    <row r="2044" spans="1:11">
      <c r="A2044" s="206"/>
      <c r="B2044" s="239" t="s">
        <v>2775</v>
      </c>
      <c r="C2044" s="239"/>
      <c r="D2044" s="239"/>
      <c r="E2044" s="239"/>
      <c r="F2044" s="239"/>
      <c r="G2044" s="239"/>
      <c r="H2044" s="239"/>
      <c r="I2044" s="239"/>
      <c r="J2044" s="206"/>
      <c r="K2044" s="199"/>
    </row>
    <row r="2045" spans="1:11">
      <c r="A2045" s="206"/>
      <c r="B2045" s="239" t="s">
        <v>2776</v>
      </c>
      <c r="C2045" s="239"/>
      <c r="D2045" s="239"/>
      <c r="E2045" s="239"/>
      <c r="F2045" s="239"/>
      <c r="G2045" s="239"/>
      <c r="H2045" s="239"/>
      <c r="I2045" s="239"/>
      <c r="J2045" s="206"/>
      <c r="K2045" s="199"/>
    </row>
    <row r="2046" spans="1:11">
      <c r="A2046" s="206"/>
      <c r="B2046" s="239" t="s">
        <v>2777</v>
      </c>
      <c r="C2046" s="239"/>
      <c r="D2046" s="239"/>
      <c r="E2046" s="239"/>
      <c r="F2046" s="239"/>
      <c r="G2046" s="239"/>
      <c r="H2046" s="239"/>
      <c r="I2046" s="239"/>
      <c r="J2046" s="206"/>
      <c r="K2046" s="199"/>
    </row>
    <row r="2047" spans="1:11">
      <c r="A2047" s="206"/>
      <c r="B2047" s="239" t="s">
        <v>2778</v>
      </c>
      <c r="C2047" s="239"/>
      <c r="D2047" s="239"/>
      <c r="E2047" s="239"/>
      <c r="F2047" s="239"/>
      <c r="G2047" s="239"/>
      <c r="H2047" s="239"/>
      <c r="I2047" s="239"/>
      <c r="J2047" s="206"/>
      <c r="K2047" s="199"/>
    </row>
    <row r="2048" spans="1:11">
      <c r="A2048" s="206"/>
      <c r="B2048" s="239" t="s">
        <v>2779</v>
      </c>
      <c r="C2048" s="239"/>
      <c r="D2048" s="239"/>
      <c r="E2048" s="239"/>
      <c r="F2048" s="239"/>
      <c r="G2048" s="239"/>
      <c r="H2048" s="239"/>
      <c r="I2048" s="239"/>
      <c r="J2048" s="206"/>
      <c r="K2048" s="199"/>
    </row>
    <row r="2049" spans="1:11">
      <c r="A2049" s="206"/>
      <c r="B2049" s="239" t="s">
        <v>2780</v>
      </c>
      <c r="C2049" s="239"/>
      <c r="D2049" s="239"/>
      <c r="E2049" s="239"/>
      <c r="F2049" s="239"/>
      <c r="G2049" s="239"/>
      <c r="H2049" s="239"/>
      <c r="I2049" s="239"/>
      <c r="J2049" s="206"/>
      <c r="K2049" s="199"/>
    </row>
    <row r="2050" spans="1:11">
      <c r="A2050" s="206"/>
      <c r="B2050" s="239" t="s">
        <v>2781</v>
      </c>
      <c r="C2050" s="239"/>
      <c r="D2050" s="239"/>
      <c r="E2050" s="239"/>
      <c r="F2050" s="239"/>
      <c r="G2050" s="239"/>
      <c r="H2050" s="239"/>
      <c r="I2050" s="239"/>
      <c r="J2050" s="206"/>
      <c r="K2050" s="199"/>
    </row>
    <row r="2051" spans="1:11">
      <c r="A2051" s="206"/>
      <c r="B2051" s="239" t="s">
        <v>2782</v>
      </c>
      <c r="C2051" s="239"/>
      <c r="D2051" s="239"/>
      <c r="E2051" s="239"/>
      <c r="F2051" s="239"/>
      <c r="G2051" s="239"/>
      <c r="H2051" s="239"/>
      <c r="I2051" s="239"/>
      <c r="J2051" s="206"/>
      <c r="K2051" s="199"/>
    </row>
    <row r="2052" spans="1:11">
      <c r="A2052" s="206"/>
      <c r="B2052" s="239" t="s">
        <v>2783</v>
      </c>
      <c r="C2052" s="239"/>
      <c r="D2052" s="239"/>
      <c r="E2052" s="239"/>
      <c r="F2052" s="239"/>
      <c r="G2052" s="239"/>
      <c r="H2052" s="239"/>
      <c r="I2052" s="239"/>
      <c r="J2052" s="206"/>
      <c r="K2052" s="199"/>
    </row>
    <row r="2053" spans="1:11">
      <c r="A2053" s="206"/>
      <c r="B2053" s="239" t="s">
        <v>2784</v>
      </c>
      <c r="C2053" s="239"/>
      <c r="D2053" s="239"/>
      <c r="E2053" s="239"/>
      <c r="F2053" s="239"/>
      <c r="G2053" s="239"/>
      <c r="H2053" s="239"/>
      <c r="I2053" s="239"/>
      <c r="J2053" s="206"/>
      <c r="K2053" s="199"/>
    </row>
    <row r="2054" spans="1:11">
      <c r="A2054" s="206"/>
      <c r="B2054" s="239" t="s">
        <v>2785</v>
      </c>
      <c r="C2054" s="239"/>
      <c r="D2054" s="239"/>
      <c r="E2054" s="239"/>
      <c r="F2054" s="239"/>
      <c r="G2054" s="239"/>
      <c r="H2054" s="239"/>
      <c r="I2054" s="239"/>
      <c r="J2054" s="206"/>
      <c r="K2054" s="199"/>
    </row>
    <row r="2055" spans="1:11">
      <c r="A2055" s="206"/>
      <c r="B2055" s="239" t="s">
        <v>2786</v>
      </c>
      <c r="C2055" s="239"/>
      <c r="D2055" s="239"/>
      <c r="E2055" s="239"/>
      <c r="F2055" s="239"/>
      <c r="G2055" s="239"/>
      <c r="H2055" s="239"/>
      <c r="I2055" s="239"/>
      <c r="J2055" s="206"/>
      <c r="K2055" s="199"/>
    </row>
    <row r="2056" spans="1:11">
      <c r="A2056" s="206"/>
      <c r="B2056" s="239" t="s">
        <v>2787</v>
      </c>
      <c r="C2056" s="239"/>
      <c r="D2056" s="239"/>
      <c r="E2056" s="239"/>
      <c r="F2056" s="239"/>
      <c r="G2056" s="239"/>
      <c r="H2056" s="239"/>
      <c r="I2056" s="239"/>
      <c r="J2056" s="206"/>
      <c r="K2056" s="199"/>
    </row>
    <row r="2057" spans="1:11">
      <c r="A2057" s="206"/>
      <c r="B2057" s="239" t="s">
        <v>2788</v>
      </c>
      <c r="C2057" s="239"/>
      <c r="D2057" s="239"/>
      <c r="E2057" s="239"/>
      <c r="F2057" s="239"/>
      <c r="G2057" s="239"/>
      <c r="H2057" s="239"/>
      <c r="I2057" s="239"/>
      <c r="J2057" s="206"/>
      <c r="K2057" s="199"/>
    </row>
    <row r="2058" spans="1:11">
      <c r="A2058" s="206"/>
      <c r="B2058" s="239" t="s">
        <v>2789</v>
      </c>
      <c r="C2058" s="239"/>
      <c r="D2058" s="239"/>
      <c r="E2058" s="239"/>
      <c r="F2058" s="239"/>
      <c r="G2058" s="239"/>
      <c r="H2058" s="239"/>
      <c r="I2058" s="239"/>
      <c r="J2058" s="206"/>
      <c r="K2058" s="199"/>
    </row>
    <row r="2059" spans="1:11">
      <c r="A2059" s="206"/>
      <c r="B2059" s="239" t="s">
        <v>2790</v>
      </c>
      <c r="C2059" s="239"/>
      <c r="D2059" s="239"/>
      <c r="E2059" s="239"/>
      <c r="F2059" s="239"/>
      <c r="G2059" s="239"/>
      <c r="H2059" s="239"/>
      <c r="I2059" s="239"/>
      <c r="J2059" s="206"/>
      <c r="K2059" s="199"/>
    </row>
    <row r="2060" spans="1:11">
      <c r="A2060" s="206"/>
      <c r="B2060" s="239" t="s">
        <v>2791</v>
      </c>
      <c r="C2060" s="239"/>
      <c r="D2060" s="239"/>
      <c r="E2060" s="239"/>
      <c r="F2060" s="239"/>
      <c r="G2060" s="239"/>
      <c r="H2060" s="239"/>
      <c r="I2060" s="239"/>
      <c r="J2060" s="206"/>
      <c r="K2060" s="199"/>
    </row>
    <row r="2061" spans="1:11">
      <c r="A2061" s="206"/>
      <c r="B2061" s="239" t="s">
        <v>2792</v>
      </c>
      <c r="C2061" s="239"/>
      <c r="D2061" s="239"/>
      <c r="E2061" s="239"/>
      <c r="F2061" s="239"/>
      <c r="G2061" s="239"/>
      <c r="H2061" s="239"/>
      <c r="I2061" s="239"/>
      <c r="J2061" s="206"/>
      <c r="K2061" s="199"/>
    </row>
    <row r="2062" spans="1:11">
      <c r="A2062" s="206"/>
      <c r="B2062" s="239" t="s">
        <v>2793</v>
      </c>
      <c r="C2062" s="239"/>
      <c r="D2062" s="239"/>
      <c r="E2062" s="239"/>
      <c r="F2062" s="239"/>
      <c r="G2062" s="239"/>
      <c r="H2062" s="239"/>
      <c r="I2062" s="239"/>
      <c r="J2062" s="206"/>
      <c r="K2062" s="199"/>
    </row>
    <row r="2063" spans="1:11">
      <c r="A2063" s="206"/>
      <c r="B2063" s="239" t="s">
        <v>2794</v>
      </c>
      <c r="C2063" s="239"/>
      <c r="D2063" s="239"/>
      <c r="E2063" s="239"/>
      <c r="F2063" s="239"/>
      <c r="G2063" s="239"/>
      <c r="H2063" s="239"/>
      <c r="I2063" s="239"/>
      <c r="J2063" s="206"/>
      <c r="K2063" s="199"/>
    </row>
    <row r="2064" spans="1:11">
      <c r="A2064" s="206"/>
      <c r="B2064" s="239" t="s">
        <v>2795</v>
      </c>
      <c r="C2064" s="239"/>
      <c r="D2064" s="239"/>
      <c r="E2064" s="239"/>
      <c r="F2064" s="239"/>
      <c r="G2064" s="239"/>
      <c r="H2064" s="239"/>
      <c r="I2064" s="239"/>
      <c r="J2064" s="206"/>
      <c r="K2064" s="199"/>
    </row>
    <row r="2065" spans="1:11">
      <c r="A2065" s="206"/>
      <c r="B2065" s="239" t="s">
        <v>2796</v>
      </c>
      <c r="C2065" s="239"/>
      <c r="D2065" s="239"/>
      <c r="E2065" s="239"/>
      <c r="F2065" s="239"/>
      <c r="G2065" s="239"/>
      <c r="H2065" s="239"/>
      <c r="I2065" s="239"/>
      <c r="J2065" s="206"/>
      <c r="K2065" s="199"/>
    </row>
    <row r="2066" spans="1:11">
      <c r="A2066" s="206"/>
      <c r="B2066" s="239" t="s">
        <v>2797</v>
      </c>
      <c r="C2066" s="239"/>
      <c r="D2066" s="239"/>
      <c r="E2066" s="239"/>
      <c r="F2066" s="239"/>
      <c r="G2066" s="239"/>
      <c r="H2066" s="239"/>
      <c r="I2066" s="239"/>
      <c r="J2066" s="206"/>
      <c r="K2066" s="199"/>
    </row>
    <row r="2067" spans="1:11">
      <c r="A2067" s="206"/>
      <c r="B2067" s="239" t="s">
        <v>2798</v>
      </c>
      <c r="C2067" s="239"/>
      <c r="D2067" s="239"/>
      <c r="E2067" s="239"/>
      <c r="F2067" s="239"/>
      <c r="G2067" s="239"/>
      <c r="H2067" s="239"/>
      <c r="I2067" s="239"/>
      <c r="J2067" s="206"/>
      <c r="K2067" s="199"/>
    </row>
    <row r="2068" spans="1:11">
      <c r="A2068" s="206"/>
      <c r="B2068" s="239" t="s">
        <v>2799</v>
      </c>
      <c r="C2068" s="239"/>
      <c r="D2068" s="239"/>
      <c r="E2068" s="239"/>
      <c r="F2068" s="239"/>
      <c r="G2068" s="239"/>
      <c r="H2068" s="239"/>
      <c r="I2068" s="239"/>
      <c r="J2068" s="206"/>
      <c r="K2068" s="199"/>
    </row>
    <row r="2069" spans="1:11">
      <c r="A2069" s="206"/>
      <c r="B2069" s="239" t="s">
        <v>2800</v>
      </c>
      <c r="C2069" s="239"/>
      <c r="D2069" s="239"/>
      <c r="E2069" s="239"/>
      <c r="F2069" s="239"/>
      <c r="G2069" s="239"/>
      <c r="H2069" s="239"/>
      <c r="I2069" s="239"/>
      <c r="J2069" s="206"/>
      <c r="K2069" s="199"/>
    </row>
    <row r="2070" spans="1:11">
      <c r="A2070" s="206"/>
      <c r="B2070" s="239" t="s">
        <v>2801</v>
      </c>
      <c r="C2070" s="239"/>
      <c r="D2070" s="239"/>
      <c r="E2070" s="239"/>
      <c r="F2070" s="239"/>
      <c r="G2070" s="239"/>
      <c r="H2070" s="239"/>
      <c r="I2070" s="239"/>
      <c r="J2070" s="206"/>
      <c r="K2070" s="199"/>
    </row>
    <row r="2071" spans="1:11">
      <c r="A2071" s="206"/>
      <c r="B2071" s="239" t="s">
        <v>2802</v>
      </c>
      <c r="C2071" s="239"/>
      <c r="D2071" s="239"/>
      <c r="E2071" s="239"/>
      <c r="F2071" s="239"/>
      <c r="G2071" s="239"/>
      <c r="H2071" s="239"/>
      <c r="I2071" s="239"/>
      <c r="J2071" s="206"/>
      <c r="K2071" s="199"/>
    </row>
    <row r="2072" spans="1:11">
      <c r="A2072" s="206"/>
      <c r="B2072" s="239" t="s">
        <v>2803</v>
      </c>
      <c r="C2072" s="239"/>
      <c r="D2072" s="239"/>
      <c r="E2072" s="239"/>
      <c r="F2072" s="239"/>
      <c r="G2072" s="239"/>
      <c r="H2072" s="239"/>
      <c r="I2072" s="239"/>
      <c r="J2072" s="206"/>
      <c r="K2072" s="199"/>
    </row>
    <row r="2073" spans="1:11">
      <c r="A2073" s="206"/>
      <c r="B2073" s="239" t="s">
        <v>2804</v>
      </c>
      <c r="C2073" s="239"/>
      <c r="D2073" s="239"/>
      <c r="E2073" s="239"/>
      <c r="F2073" s="239"/>
      <c r="G2073" s="239"/>
      <c r="H2073" s="239"/>
      <c r="I2073" s="239"/>
      <c r="J2073" s="206"/>
      <c r="K2073" s="199"/>
    </row>
    <row r="2074" spans="1:11">
      <c r="A2074" s="206"/>
      <c r="B2074" s="239" t="s">
        <v>2805</v>
      </c>
      <c r="C2074" s="239"/>
      <c r="D2074" s="239"/>
      <c r="E2074" s="239"/>
      <c r="F2074" s="239"/>
      <c r="G2074" s="239"/>
      <c r="H2074" s="239"/>
      <c r="I2074" s="239"/>
      <c r="J2074" s="206"/>
      <c r="K2074" s="199"/>
    </row>
    <row r="2075" spans="1:11">
      <c r="A2075" s="206"/>
      <c r="B2075" s="239" t="s">
        <v>2806</v>
      </c>
      <c r="C2075" s="239"/>
      <c r="D2075" s="239"/>
      <c r="E2075" s="239"/>
      <c r="F2075" s="239"/>
      <c r="G2075" s="239"/>
      <c r="H2075" s="239"/>
      <c r="I2075" s="239"/>
      <c r="J2075" s="206"/>
      <c r="K2075" s="199"/>
    </row>
    <row r="2076" spans="1:11">
      <c r="A2076" s="206"/>
      <c r="B2076" s="239" t="s">
        <v>2807</v>
      </c>
      <c r="C2076" s="239"/>
      <c r="D2076" s="239"/>
      <c r="E2076" s="239"/>
      <c r="F2076" s="239"/>
      <c r="G2076" s="239"/>
      <c r="H2076" s="239"/>
      <c r="I2076" s="239"/>
      <c r="J2076" s="206"/>
      <c r="K2076" s="199"/>
    </row>
    <row r="2077" spans="1:11">
      <c r="A2077" s="206"/>
      <c r="B2077" s="239" t="s">
        <v>2808</v>
      </c>
      <c r="C2077" s="239"/>
      <c r="D2077" s="239"/>
      <c r="E2077" s="239"/>
      <c r="F2077" s="239"/>
      <c r="G2077" s="239"/>
      <c r="H2077" s="239"/>
      <c r="I2077" s="239"/>
      <c r="J2077" s="206"/>
      <c r="K2077" s="199"/>
    </row>
    <row r="2078" spans="1:11">
      <c r="A2078" s="206"/>
      <c r="B2078" s="239" t="s">
        <v>2809</v>
      </c>
      <c r="C2078" s="239"/>
      <c r="D2078" s="239"/>
      <c r="E2078" s="239"/>
      <c r="F2078" s="239"/>
      <c r="G2078" s="239"/>
      <c r="H2078" s="239"/>
      <c r="I2078" s="239"/>
      <c r="J2078" s="206"/>
      <c r="K2078" s="199"/>
    </row>
    <row r="2079" spans="1:11">
      <c r="A2079" s="206"/>
      <c r="B2079" s="239" t="s">
        <v>2810</v>
      </c>
      <c r="C2079" s="239"/>
      <c r="D2079" s="239"/>
      <c r="E2079" s="239"/>
      <c r="F2079" s="239"/>
      <c r="G2079" s="239"/>
      <c r="H2079" s="239"/>
      <c r="I2079" s="239"/>
      <c r="J2079" s="206"/>
      <c r="K2079" s="199"/>
    </row>
    <row r="2080" spans="1:11">
      <c r="A2080" s="206"/>
      <c r="B2080" s="239" t="s">
        <v>2811</v>
      </c>
      <c r="C2080" s="239"/>
      <c r="D2080" s="239"/>
      <c r="E2080" s="239"/>
      <c r="F2080" s="239"/>
      <c r="G2080" s="239"/>
      <c r="H2080" s="239"/>
      <c r="I2080" s="239"/>
      <c r="J2080" s="206"/>
      <c r="K2080" s="199"/>
    </row>
    <row r="2081" spans="1:11">
      <c r="A2081" s="206"/>
      <c r="B2081" s="239" t="s">
        <v>2812</v>
      </c>
      <c r="C2081" s="239"/>
      <c r="D2081" s="239"/>
      <c r="E2081" s="239"/>
      <c r="F2081" s="239"/>
      <c r="G2081" s="239"/>
      <c r="H2081" s="239"/>
      <c r="I2081" s="239"/>
      <c r="J2081" s="206"/>
      <c r="K2081" s="199"/>
    </row>
    <row r="2082" spans="1:11">
      <c r="A2082" s="206"/>
      <c r="B2082" s="239" t="s">
        <v>2813</v>
      </c>
      <c r="C2082" s="239"/>
      <c r="D2082" s="239"/>
      <c r="E2082" s="239"/>
      <c r="F2082" s="239"/>
      <c r="G2082" s="239"/>
      <c r="H2082" s="239"/>
      <c r="I2082" s="239"/>
      <c r="J2082" s="206"/>
      <c r="K2082" s="199"/>
    </row>
    <row r="2083" spans="1:11">
      <c r="A2083" s="206"/>
      <c r="B2083" s="239" t="s">
        <v>2814</v>
      </c>
      <c r="C2083" s="239"/>
      <c r="D2083" s="239"/>
      <c r="E2083" s="239"/>
      <c r="F2083" s="239"/>
      <c r="G2083" s="239"/>
      <c r="H2083" s="239"/>
      <c r="I2083" s="239"/>
      <c r="J2083" s="206"/>
      <c r="K2083" s="199"/>
    </row>
    <row r="2084" spans="1:11">
      <c r="A2084" s="206"/>
      <c r="B2084" s="239" t="s">
        <v>2815</v>
      </c>
      <c r="C2084" s="239"/>
      <c r="D2084" s="239"/>
      <c r="E2084" s="239"/>
      <c r="F2084" s="239"/>
      <c r="G2084" s="239"/>
      <c r="H2084" s="239"/>
      <c r="I2084" s="239"/>
      <c r="J2084" s="206"/>
      <c r="K2084" s="199"/>
    </row>
    <row r="2085" spans="1:11">
      <c r="A2085" s="206"/>
      <c r="B2085" s="239" t="s">
        <v>2816</v>
      </c>
      <c r="C2085" s="239"/>
      <c r="D2085" s="239"/>
      <c r="E2085" s="239"/>
      <c r="F2085" s="239"/>
      <c r="G2085" s="239"/>
      <c r="H2085" s="239"/>
      <c r="I2085" s="239"/>
      <c r="J2085" s="206"/>
      <c r="K2085" s="199"/>
    </row>
    <row r="2086" spans="1:11">
      <c r="A2086" s="206"/>
      <c r="B2086" s="239" t="s">
        <v>2817</v>
      </c>
      <c r="C2086" s="239"/>
      <c r="D2086" s="239"/>
      <c r="E2086" s="239"/>
      <c r="F2086" s="239"/>
      <c r="G2086" s="239"/>
      <c r="H2086" s="239"/>
      <c r="I2086" s="239"/>
      <c r="J2086" s="206"/>
      <c r="K2086" s="199"/>
    </row>
    <row r="2087" spans="1:11">
      <c r="A2087" s="206"/>
      <c r="B2087" s="239" t="s">
        <v>2818</v>
      </c>
      <c r="C2087" s="239"/>
      <c r="D2087" s="239"/>
      <c r="E2087" s="239"/>
      <c r="F2087" s="239"/>
      <c r="G2087" s="239"/>
      <c r="H2087" s="239"/>
      <c r="I2087" s="239"/>
      <c r="J2087" s="206"/>
      <c r="K2087" s="199"/>
    </row>
    <row r="2088" spans="1:11">
      <c r="A2088" s="206"/>
      <c r="B2088" s="239" t="s">
        <v>2819</v>
      </c>
      <c r="C2088" s="239"/>
      <c r="D2088" s="239"/>
      <c r="E2088" s="239"/>
      <c r="F2088" s="239"/>
      <c r="G2088" s="239"/>
      <c r="H2088" s="239"/>
      <c r="I2088" s="239"/>
      <c r="J2088" s="206"/>
      <c r="K2088" s="199"/>
    </row>
    <row r="2089" spans="1:11">
      <c r="A2089" s="206"/>
      <c r="B2089" s="239" t="s">
        <v>2820</v>
      </c>
      <c r="C2089" s="239"/>
      <c r="D2089" s="239"/>
      <c r="E2089" s="239"/>
      <c r="F2089" s="239"/>
      <c r="G2089" s="239"/>
      <c r="H2089" s="239"/>
      <c r="I2089" s="239"/>
      <c r="J2089" s="206"/>
      <c r="K2089" s="199"/>
    </row>
    <row r="2090" spans="1:11">
      <c r="A2090" s="206"/>
      <c r="B2090" s="239" t="s">
        <v>2821</v>
      </c>
      <c r="C2090" s="239"/>
      <c r="D2090" s="239"/>
      <c r="E2090" s="239"/>
      <c r="F2090" s="239"/>
      <c r="G2090" s="239"/>
      <c r="H2090" s="239"/>
      <c r="I2090" s="239"/>
      <c r="J2090" s="206"/>
      <c r="K2090" s="199"/>
    </row>
    <row r="2091" spans="1:11">
      <c r="A2091" s="206"/>
      <c r="B2091" s="239" t="s">
        <v>2822</v>
      </c>
      <c r="C2091" s="239"/>
      <c r="D2091" s="239"/>
      <c r="E2091" s="239"/>
      <c r="F2091" s="239"/>
      <c r="G2091" s="239"/>
      <c r="H2091" s="239"/>
      <c r="I2091" s="239"/>
      <c r="J2091" s="206"/>
      <c r="K2091" s="199"/>
    </row>
    <row r="2092" spans="1:11">
      <c r="A2092" s="206"/>
      <c r="B2092" s="239" t="s">
        <v>2823</v>
      </c>
      <c r="C2092" s="239"/>
      <c r="D2092" s="239"/>
      <c r="E2092" s="239"/>
      <c r="F2092" s="239"/>
      <c r="G2092" s="239"/>
      <c r="H2092" s="239"/>
      <c r="I2092" s="239"/>
      <c r="J2092" s="206"/>
      <c r="K2092" s="199"/>
    </row>
    <row r="2093" spans="1:11">
      <c r="A2093" s="206"/>
      <c r="B2093" s="239" t="s">
        <v>2824</v>
      </c>
      <c r="C2093" s="239"/>
      <c r="D2093" s="239"/>
      <c r="E2093" s="239"/>
      <c r="F2093" s="239"/>
      <c r="G2093" s="239"/>
      <c r="H2093" s="239"/>
      <c r="I2093" s="239"/>
      <c r="J2093" s="206"/>
      <c r="K2093" s="199"/>
    </row>
    <row r="2094" spans="1:11">
      <c r="A2094" s="206"/>
      <c r="B2094" s="239" t="s">
        <v>2825</v>
      </c>
      <c r="C2094" s="239"/>
      <c r="D2094" s="239"/>
      <c r="E2094" s="239"/>
      <c r="F2094" s="239"/>
      <c r="G2094" s="239"/>
      <c r="H2094" s="239"/>
      <c r="I2094" s="239"/>
      <c r="J2094" s="206"/>
      <c r="K2094" s="199"/>
    </row>
    <row r="2095" spans="1:11">
      <c r="A2095" s="206"/>
      <c r="B2095" s="239" t="s">
        <v>2826</v>
      </c>
      <c r="C2095" s="239"/>
      <c r="D2095" s="239"/>
      <c r="E2095" s="239"/>
      <c r="F2095" s="239"/>
      <c r="G2095" s="239"/>
      <c r="H2095" s="239"/>
      <c r="I2095" s="239"/>
      <c r="J2095" s="206"/>
      <c r="K2095" s="199"/>
    </row>
    <row r="2096" spans="1:11">
      <c r="A2096" s="206"/>
      <c r="B2096" s="239" t="s">
        <v>2827</v>
      </c>
      <c r="C2096" s="239"/>
      <c r="D2096" s="239"/>
      <c r="E2096" s="239"/>
      <c r="F2096" s="239"/>
      <c r="G2096" s="239"/>
      <c r="H2096" s="239"/>
      <c r="I2096" s="239"/>
      <c r="J2096" s="206"/>
      <c r="K2096" s="199"/>
    </row>
    <row r="2097" spans="1:11">
      <c r="A2097" s="206"/>
      <c r="B2097" s="239" t="s">
        <v>2828</v>
      </c>
      <c r="C2097" s="239"/>
      <c r="D2097" s="239"/>
      <c r="E2097" s="239"/>
      <c r="F2097" s="239"/>
      <c r="G2097" s="239"/>
      <c r="H2097" s="239"/>
      <c r="I2097" s="239"/>
      <c r="J2097" s="206"/>
      <c r="K2097" s="199"/>
    </row>
    <row r="2098" spans="1:11">
      <c r="A2098" s="206"/>
      <c r="B2098" s="239" t="s">
        <v>2829</v>
      </c>
      <c r="C2098" s="239"/>
      <c r="D2098" s="239"/>
      <c r="E2098" s="239"/>
      <c r="F2098" s="239"/>
      <c r="G2098" s="239"/>
      <c r="H2098" s="239"/>
      <c r="I2098" s="239"/>
      <c r="J2098" s="206"/>
      <c r="K2098" s="199"/>
    </row>
    <row r="2099" spans="1:11">
      <c r="A2099" s="206"/>
      <c r="B2099" s="239" t="s">
        <v>2830</v>
      </c>
      <c r="C2099" s="239"/>
      <c r="D2099" s="239"/>
      <c r="E2099" s="239"/>
      <c r="F2099" s="239"/>
      <c r="G2099" s="239"/>
      <c r="H2099" s="239"/>
      <c r="I2099" s="239"/>
      <c r="J2099" s="206"/>
      <c r="K2099" s="199"/>
    </row>
    <row r="2100" spans="1:11">
      <c r="A2100" s="206"/>
      <c r="B2100" s="239" t="s">
        <v>2831</v>
      </c>
      <c r="C2100" s="239"/>
      <c r="D2100" s="239"/>
      <c r="E2100" s="239"/>
      <c r="F2100" s="239"/>
      <c r="G2100" s="239"/>
      <c r="H2100" s="239"/>
      <c r="I2100" s="239"/>
      <c r="J2100" s="206"/>
      <c r="K2100" s="199"/>
    </row>
    <row r="2101" spans="1:11">
      <c r="A2101" s="206"/>
      <c r="B2101" s="239" t="s">
        <v>2832</v>
      </c>
      <c r="C2101" s="239"/>
      <c r="D2101" s="239"/>
      <c r="E2101" s="239"/>
      <c r="F2101" s="239"/>
      <c r="G2101" s="239"/>
      <c r="H2101" s="239"/>
      <c r="I2101" s="239"/>
      <c r="J2101" s="206"/>
      <c r="K2101" s="199"/>
    </row>
    <row r="2102" spans="1:11">
      <c r="A2102" s="206"/>
      <c r="B2102" s="239" t="s">
        <v>2833</v>
      </c>
      <c r="C2102" s="239"/>
      <c r="D2102" s="239"/>
      <c r="E2102" s="239"/>
      <c r="F2102" s="239"/>
      <c r="G2102" s="239"/>
      <c r="H2102" s="239"/>
      <c r="I2102" s="239"/>
      <c r="J2102" s="206"/>
      <c r="K2102" s="199"/>
    </row>
    <row r="2103" spans="1:11">
      <c r="A2103" s="206"/>
      <c r="B2103" s="239" t="s">
        <v>2834</v>
      </c>
      <c r="C2103" s="239"/>
      <c r="D2103" s="239"/>
      <c r="E2103" s="239"/>
      <c r="F2103" s="239"/>
      <c r="G2103" s="239"/>
      <c r="H2103" s="239"/>
      <c r="I2103" s="239"/>
      <c r="J2103" s="206"/>
      <c r="K2103" s="199"/>
    </row>
    <row r="2104" spans="1:11" ht="13.5" thickBot="1">
      <c r="A2104" s="243"/>
      <c r="B2104" s="239" t="s">
        <v>2805</v>
      </c>
      <c r="C2104" s="239"/>
      <c r="D2104" s="239"/>
      <c r="E2104" s="239"/>
      <c r="F2104" s="239"/>
      <c r="G2104" s="239"/>
      <c r="H2104" s="239"/>
      <c r="I2104" s="239"/>
      <c r="J2104" s="243"/>
      <c r="K2104" s="199"/>
    </row>
    <row r="2105" spans="1:11" ht="13.5" thickBot="1">
      <c r="A2105" s="218"/>
      <c r="B2105" s="343" t="s">
        <v>2835</v>
      </c>
      <c r="C2105" s="343"/>
      <c r="D2105" s="343"/>
      <c r="E2105" s="343"/>
      <c r="F2105" s="343"/>
      <c r="G2105" s="345"/>
      <c r="H2105" s="360"/>
      <c r="I2105" s="199"/>
      <c r="J2105" s="218"/>
    </row>
    <row r="2106" spans="1:11">
      <c r="A2106" s="206"/>
      <c r="B2106" s="224" t="s">
        <v>2836</v>
      </c>
      <c r="C2106" s="224"/>
      <c r="D2106" s="224"/>
      <c r="E2106" s="224"/>
      <c r="F2106" s="224"/>
      <c r="G2106" s="224"/>
      <c r="H2106" s="224"/>
      <c r="I2106" s="199"/>
      <c r="J2106" s="206"/>
    </row>
    <row r="2107" spans="1:11">
      <c r="A2107" s="206"/>
      <c r="B2107" s="224" t="s">
        <v>2837</v>
      </c>
      <c r="C2107" s="224"/>
      <c r="D2107" s="224"/>
      <c r="E2107" s="224"/>
      <c r="F2107" s="224"/>
      <c r="G2107" s="224"/>
      <c r="H2107" s="224"/>
      <c r="I2107" s="199"/>
      <c r="J2107" s="206"/>
    </row>
    <row r="2108" spans="1:11">
      <c r="A2108" s="206"/>
      <c r="B2108" s="224"/>
      <c r="C2108" s="224"/>
      <c r="D2108" s="224"/>
      <c r="E2108" s="224"/>
      <c r="F2108" s="224"/>
      <c r="G2108" s="224"/>
      <c r="H2108" s="224"/>
      <c r="I2108" s="199"/>
      <c r="J2108" s="206"/>
    </row>
    <row r="2109" spans="1:11">
      <c r="A2109" s="206"/>
      <c r="B2109" s="224"/>
      <c r="C2109" s="224" t="s">
        <v>2838</v>
      </c>
      <c r="D2109" s="224"/>
      <c r="E2109" s="224"/>
      <c r="F2109" s="244">
        <v>25</v>
      </c>
      <c r="G2109" s="224"/>
      <c r="H2109" s="224"/>
      <c r="I2109" s="199"/>
      <c r="J2109" s="206"/>
    </row>
    <row r="2110" spans="1:11">
      <c r="A2110" s="206"/>
      <c r="B2110" s="224"/>
      <c r="C2110" s="224" t="s">
        <v>2839</v>
      </c>
      <c r="D2110" s="224"/>
      <c r="E2110" s="224"/>
      <c r="F2110" s="244">
        <v>200</v>
      </c>
      <c r="G2110" s="224"/>
      <c r="H2110" s="224"/>
      <c r="I2110" s="199"/>
      <c r="J2110" s="206"/>
    </row>
    <row r="2111" spans="1:11">
      <c r="A2111" s="206"/>
      <c r="B2111" s="224"/>
      <c r="C2111" s="224" t="s">
        <v>2840</v>
      </c>
      <c r="D2111" s="224"/>
      <c r="E2111" s="224"/>
      <c r="F2111" s="244">
        <v>250</v>
      </c>
      <c r="G2111" s="224"/>
      <c r="H2111" s="238"/>
      <c r="I2111" s="199"/>
      <c r="J2111" s="206"/>
    </row>
    <row r="2112" spans="1:11">
      <c r="A2112" s="206"/>
      <c r="B2112" s="224"/>
      <c r="C2112" s="224" t="s">
        <v>2841</v>
      </c>
      <c r="D2112" s="224"/>
      <c r="E2112" s="224"/>
      <c r="F2112" s="244">
        <v>300</v>
      </c>
      <c r="G2112" s="224"/>
      <c r="H2112" s="238"/>
      <c r="I2112" s="199"/>
      <c r="J2112" s="206"/>
    </row>
    <row r="2113" spans="1:10">
      <c r="A2113" s="206"/>
      <c r="B2113" s="224"/>
      <c r="C2113" s="224" t="s">
        <v>2842</v>
      </c>
      <c r="D2113" s="224"/>
      <c r="E2113" s="224"/>
      <c r="F2113" s="244">
        <v>200</v>
      </c>
      <c r="G2113" s="224"/>
      <c r="H2113" s="238"/>
      <c r="I2113" s="199"/>
      <c r="J2113" s="206"/>
    </row>
    <row r="2114" spans="1:10">
      <c r="A2114" s="206"/>
      <c r="B2114" s="224"/>
      <c r="C2114" s="224"/>
      <c r="D2114" s="224"/>
      <c r="E2114" s="224"/>
      <c r="F2114" s="224"/>
      <c r="G2114" s="224"/>
      <c r="H2114" s="238"/>
      <c r="I2114" s="199"/>
      <c r="J2114" s="206"/>
    </row>
    <row r="2115" spans="1:10">
      <c r="A2115" s="206"/>
      <c r="B2115" s="224" t="s">
        <v>2843</v>
      </c>
      <c r="C2115" s="224"/>
      <c r="D2115" s="224"/>
      <c r="E2115" s="224"/>
      <c r="F2115" s="224"/>
      <c r="G2115" s="224"/>
      <c r="H2115" s="238"/>
      <c r="I2115" s="199"/>
      <c r="J2115" s="206"/>
    </row>
    <row r="2116" spans="1:10" ht="13.5" thickBot="1">
      <c r="A2116" s="206"/>
      <c r="B2116" s="224" t="s">
        <v>2844</v>
      </c>
      <c r="C2116" s="224"/>
      <c r="D2116" s="224"/>
      <c r="E2116" s="224"/>
      <c r="F2116" s="224"/>
      <c r="G2116" s="224"/>
      <c r="H2116" s="238"/>
      <c r="I2116" s="199"/>
      <c r="J2116" s="206"/>
    </row>
    <row r="2117" spans="1:10" ht="13.5" thickBot="1">
      <c r="A2117" s="206"/>
      <c r="B2117" s="343" t="s">
        <v>2845</v>
      </c>
      <c r="C2117" s="343"/>
      <c r="D2117" s="343"/>
      <c r="E2117" s="343"/>
      <c r="F2117" s="345"/>
      <c r="G2117" s="343"/>
      <c r="H2117" s="361"/>
      <c r="I2117" s="361"/>
      <c r="J2117" s="206"/>
    </row>
    <row r="2118" spans="1:10">
      <c r="A2118" s="206"/>
      <c r="B2118" s="246" t="s">
        <v>2846</v>
      </c>
      <c r="C2118" s="239"/>
      <c r="D2118" s="224"/>
      <c r="E2118" s="224"/>
      <c r="F2118" s="224"/>
      <c r="G2118" s="224"/>
      <c r="H2118" s="224"/>
      <c r="I2118" s="239"/>
      <c r="J2118" s="206"/>
    </row>
    <row r="2119" spans="1:10">
      <c r="A2119" s="206"/>
      <c r="B2119" s="246" t="s">
        <v>2847</v>
      </c>
      <c r="C2119" s="239"/>
      <c r="D2119" s="224"/>
      <c r="E2119" s="224"/>
      <c r="F2119" s="224"/>
      <c r="G2119" s="224"/>
      <c r="H2119" s="224"/>
      <c r="I2119" s="239"/>
      <c r="J2119" s="206"/>
    </row>
    <row r="2120" spans="1:10" ht="13.5" thickBot="1">
      <c r="A2120" s="206"/>
      <c r="B2120" s="246"/>
      <c r="C2120" s="239"/>
      <c r="D2120" s="224"/>
      <c r="E2120" s="224"/>
      <c r="F2120" s="224"/>
      <c r="G2120" s="224"/>
      <c r="H2120" s="224"/>
      <c r="I2120" s="239"/>
      <c r="J2120" s="206"/>
    </row>
    <row r="2121" spans="1:10">
      <c r="A2121" s="206"/>
      <c r="B2121" s="247" t="s">
        <v>2848</v>
      </c>
      <c r="C2121" s="248"/>
      <c r="D2121" s="226"/>
      <c r="E2121" s="249"/>
      <c r="F2121" s="250"/>
      <c r="G2121" s="249"/>
      <c r="H2121" s="224"/>
      <c r="I2121" s="199"/>
      <c r="J2121" s="206"/>
    </row>
    <row r="2122" spans="1:10" ht="13.5" thickBot="1">
      <c r="A2122" s="206"/>
      <c r="B2122" s="251" t="s">
        <v>1504</v>
      </c>
      <c r="C2122" s="252"/>
      <c r="D2122" s="232"/>
      <c r="E2122" s="253"/>
      <c r="F2122" s="254"/>
      <c r="G2122" s="253"/>
      <c r="H2122" s="224"/>
      <c r="I2122" s="199"/>
      <c r="J2122" s="206"/>
    </row>
    <row r="2123" spans="1:10">
      <c r="A2123" s="206"/>
      <c r="B2123" s="255" t="s">
        <v>1505</v>
      </c>
      <c r="C2123" s="199"/>
      <c r="D2123" s="224"/>
      <c r="E2123" s="224"/>
      <c r="F2123" s="244"/>
      <c r="G2123" s="224"/>
      <c r="H2123" s="238"/>
      <c r="I2123" s="199"/>
      <c r="J2123" s="206"/>
    </row>
    <row r="2124" spans="1:10">
      <c r="A2124" s="206"/>
      <c r="B2124" s="246" t="s">
        <v>647</v>
      </c>
      <c r="C2124" s="239"/>
      <c r="D2124" s="224"/>
      <c r="E2124" s="224"/>
      <c r="F2124" s="244"/>
      <c r="G2124" s="224"/>
      <c r="H2124" s="224"/>
      <c r="I2124" s="239"/>
      <c r="J2124" s="206"/>
    </row>
    <row r="2125" spans="1:10">
      <c r="A2125" s="206"/>
      <c r="B2125" s="246" t="s">
        <v>648</v>
      </c>
      <c r="C2125" s="239"/>
      <c r="D2125" s="224"/>
      <c r="E2125" s="224"/>
      <c r="F2125" s="244"/>
      <c r="G2125" s="224"/>
      <c r="H2125" s="224"/>
      <c r="I2125" s="239"/>
      <c r="J2125" s="206"/>
    </row>
    <row r="2126" spans="1:10">
      <c r="A2126" s="206"/>
      <c r="B2126" s="246" t="s">
        <v>1506</v>
      </c>
      <c r="C2126" s="239"/>
      <c r="D2126" s="224"/>
      <c r="E2126" s="224"/>
      <c r="F2126" s="224"/>
      <c r="G2126" s="224"/>
      <c r="H2126" s="224"/>
      <c r="I2126" s="239"/>
      <c r="J2126" s="206"/>
    </row>
    <row r="2127" spans="1:10">
      <c r="A2127" s="206"/>
      <c r="B2127" s="246" t="s">
        <v>1507</v>
      </c>
      <c r="C2127" s="239"/>
      <c r="D2127" s="224"/>
      <c r="E2127" s="224"/>
      <c r="F2127" s="224"/>
      <c r="G2127" s="224"/>
      <c r="H2127" s="224"/>
      <c r="I2127" s="239"/>
      <c r="J2127" s="206"/>
    </row>
    <row r="2128" spans="1:10">
      <c r="A2128" s="206"/>
      <c r="B2128" s="246" t="s">
        <v>1508</v>
      </c>
      <c r="C2128" s="239"/>
      <c r="D2128" s="224"/>
      <c r="E2128" s="224"/>
      <c r="F2128" s="224"/>
      <c r="G2128" s="224"/>
      <c r="H2128" s="224"/>
      <c r="I2128" s="239"/>
      <c r="J2128" s="206"/>
    </row>
    <row r="2129" spans="1:10">
      <c r="A2129" s="206"/>
      <c r="B2129" s="246" t="s">
        <v>1509</v>
      </c>
      <c r="C2129" s="239"/>
      <c r="D2129" s="239"/>
      <c r="E2129" s="239"/>
      <c r="F2129" s="239"/>
      <c r="G2129" s="239"/>
      <c r="H2129" s="239" t="s">
        <v>1510</v>
      </c>
      <c r="I2129" s="239"/>
      <c r="J2129" s="206"/>
    </row>
    <row r="2130" spans="1:10">
      <c r="A2130" s="206"/>
      <c r="B2130" s="246" t="s">
        <v>1511</v>
      </c>
      <c r="C2130" s="239"/>
      <c r="D2130" s="239"/>
      <c r="E2130" s="239"/>
      <c r="F2130" s="239"/>
      <c r="G2130" s="239"/>
      <c r="H2130" s="239"/>
      <c r="I2130" s="239"/>
      <c r="J2130" s="206"/>
    </row>
    <row r="2131" spans="1:10">
      <c r="A2131" s="206"/>
      <c r="B2131" s="246" t="s">
        <v>1512</v>
      </c>
      <c r="C2131" s="239"/>
      <c r="D2131" s="239"/>
      <c r="E2131" s="239"/>
      <c r="F2131" s="239"/>
      <c r="G2131" s="239"/>
      <c r="H2131" s="239"/>
      <c r="I2131" s="239"/>
      <c r="J2131" s="206"/>
    </row>
    <row r="2132" spans="1:10">
      <c r="A2132" s="206"/>
      <c r="B2132" s="246" t="s">
        <v>1513</v>
      </c>
      <c r="C2132" s="239"/>
      <c r="D2132" s="239"/>
      <c r="E2132" s="239"/>
      <c r="F2132" s="239"/>
      <c r="G2132" s="239"/>
      <c r="H2132" s="239"/>
      <c r="I2132" s="239"/>
      <c r="J2132" s="206"/>
    </row>
    <row r="2133" spans="1:10">
      <c r="A2133" s="206"/>
      <c r="B2133" s="246" t="s">
        <v>1514</v>
      </c>
      <c r="C2133" s="239"/>
      <c r="D2133" s="239"/>
      <c r="E2133" s="239"/>
      <c r="F2133" s="239"/>
      <c r="G2133" s="239"/>
      <c r="H2133" s="239"/>
      <c r="I2133" s="239"/>
      <c r="J2133" s="206"/>
    </row>
    <row r="2134" spans="1:10" ht="13.5" thickBot="1">
      <c r="A2134" s="206"/>
      <c r="B2134" s="255"/>
      <c r="C2134" s="199"/>
      <c r="D2134" s="199"/>
      <c r="E2134" s="199"/>
      <c r="F2134" s="199"/>
      <c r="G2134" s="199"/>
      <c r="H2134" s="199"/>
      <c r="I2134" s="199"/>
      <c r="J2134" s="206"/>
    </row>
    <row r="2135" spans="1:10" ht="13.5" thickBot="1">
      <c r="A2135" s="206"/>
      <c r="B2135" s="256" t="s">
        <v>1515</v>
      </c>
      <c r="C2135" s="245"/>
      <c r="D2135" s="245"/>
      <c r="E2135" s="245"/>
      <c r="F2135" s="245"/>
      <c r="G2135" s="245"/>
      <c r="H2135" s="245"/>
      <c r="I2135" s="245"/>
      <c r="J2135" s="206"/>
    </row>
    <row r="2136" spans="1:10">
      <c r="A2136" s="206"/>
      <c r="B2136" s="257"/>
      <c r="C2136" s="199"/>
      <c r="D2136" s="199"/>
      <c r="E2136" s="199"/>
      <c r="F2136" s="199"/>
      <c r="G2136" s="199"/>
      <c r="H2136" s="199"/>
      <c r="I2136" s="199"/>
      <c r="J2136" s="206"/>
    </row>
    <row r="2137" spans="1:10">
      <c r="A2137" s="206"/>
      <c r="B2137" s="246" t="s">
        <v>1516</v>
      </c>
      <c r="C2137" s="239"/>
      <c r="D2137" s="239"/>
      <c r="E2137" s="239"/>
      <c r="F2137" s="239"/>
      <c r="G2137" s="239"/>
      <c r="H2137" s="239"/>
      <c r="I2137" s="239"/>
      <c r="J2137" s="206"/>
    </row>
    <row r="2138" spans="1:10">
      <c r="A2138" s="206"/>
      <c r="B2138" s="246" t="s">
        <v>1517</v>
      </c>
      <c r="C2138" s="239"/>
      <c r="D2138" s="239"/>
      <c r="E2138" s="239"/>
      <c r="F2138" s="239"/>
      <c r="G2138" s="239"/>
      <c r="H2138" s="239"/>
      <c r="I2138" s="239"/>
      <c r="J2138" s="206"/>
    </row>
    <row r="2139" spans="1:10">
      <c r="A2139" s="206"/>
      <c r="B2139" s="246" t="s">
        <v>1518</v>
      </c>
      <c r="C2139" s="239"/>
      <c r="D2139" s="239"/>
      <c r="E2139" s="239"/>
      <c r="F2139" s="239"/>
      <c r="G2139" s="239"/>
      <c r="H2139" s="239"/>
      <c r="I2139" s="239"/>
      <c r="J2139" s="206"/>
    </row>
    <row r="2140" spans="1:10">
      <c r="A2140" s="206"/>
      <c r="B2140" s="246" t="s">
        <v>1519</v>
      </c>
      <c r="C2140" s="239"/>
      <c r="D2140" s="239"/>
      <c r="E2140" s="239"/>
      <c r="F2140" s="239"/>
      <c r="G2140" s="239"/>
      <c r="H2140" s="239"/>
      <c r="I2140" s="239"/>
      <c r="J2140" s="206"/>
    </row>
    <row r="2141" spans="1:10">
      <c r="A2141" s="206"/>
      <c r="B2141" s="246" t="s">
        <v>1520</v>
      </c>
      <c r="C2141" s="239"/>
      <c r="D2141" s="239"/>
      <c r="E2141" s="239"/>
      <c r="F2141" s="239"/>
      <c r="G2141" s="239"/>
      <c r="H2141" s="239"/>
      <c r="I2141" s="239"/>
      <c r="J2141" s="206"/>
    </row>
    <row r="2142" spans="1:10">
      <c r="A2142" s="206"/>
      <c r="B2142" s="246" t="s">
        <v>1521</v>
      </c>
      <c r="C2142" s="239"/>
      <c r="D2142" s="239"/>
      <c r="E2142" s="239"/>
      <c r="F2142" s="239"/>
      <c r="G2142" s="239"/>
      <c r="H2142" s="239"/>
      <c r="I2142" s="239"/>
      <c r="J2142" s="206"/>
    </row>
    <row r="2143" spans="1:10">
      <c r="A2143" s="206"/>
      <c r="B2143" s="246" t="s">
        <v>1522</v>
      </c>
      <c r="C2143" s="239"/>
      <c r="D2143" s="239"/>
      <c r="E2143" s="239"/>
      <c r="F2143" s="239"/>
      <c r="G2143" s="239"/>
      <c r="H2143" s="239"/>
      <c r="I2143" s="239"/>
      <c r="J2143" s="206"/>
    </row>
    <row r="2144" spans="1:10">
      <c r="A2144" s="206"/>
      <c r="B2144" s="246" t="s">
        <v>1523</v>
      </c>
      <c r="C2144" s="239"/>
      <c r="D2144" s="239"/>
      <c r="E2144" s="239"/>
      <c r="F2144" s="239"/>
      <c r="G2144" s="239"/>
      <c r="H2144" s="239"/>
      <c r="I2144" s="239"/>
      <c r="J2144" s="206"/>
    </row>
    <row r="2145" spans="1:10">
      <c r="A2145" s="206"/>
      <c r="B2145" s="246" t="s">
        <v>1524</v>
      </c>
      <c r="C2145" s="239"/>
      <c r="D2145" s="239"/>
      <c r="E2145" s="239"/>
      <c r="F2145" s="239"/>
      <c r="G2145" s="239"/>
      <c r="H2145" s="239"/>
      <c r="I2145" s="239"/>
      <c r="J2145" s="206"/>
    </row>
    <row r="2146" spans="1:10">
      <c r="A2146" s="206"/>
      <c r="B2146" s="246" t="s">
        <v>1505</v>
      </c>
      <c r="C2146" s="239"/>
      <c r="D2146" s="239"/>
      <c r="E2146" s="239"/>
      <c r="F2146" s="239"/>
      <c r="G2146" s="239"/>
      <c r="H2146" s="239"/>
      <c r="I2146" s="239"/>
      <c r="J2146" s="206"/>
    </row>
    <row r="2147" spans="1:10">
      <c r="A2147" s="206"/>
      <c r="B2147" s="246" t="s">
        <v>1525</v>
      </c>
      <c r="C2147" s="239"/>
      <c r="D2147" s="239"/>
      <c r="E2147" s="239"/>
      <c r="F2147" s="239"/>
      <c r="G2147" s="239"/>
      <c r="H2147" s="239"/>
      <c r="I2147" s="239"/>
      <c r="J2147" s="206"/>
    </row>
    <row r="2148" spans="1:10">
      <c r="A2148" s="206"/>
      <c r="B2148" s="246" t="s">
        <v>1526</v>
      </c>
      <c r="C2148" s="239"/>
      <c r="D2148" s="239"/>
      <c r="E2148" s="239"/>
      <c r="F2148" s="239"/>
      <c r="G2148" s="239"/>
      <c r="H2148" s="239"/>
      <c r="I2148" s="239"/>
      <c r="J2148" s="206"/>
    </row>
    <row r="2149" spans="1:10">
      <c r="A2149" s="206"/>
      <c r="B2149" s="246" t="s">
        <v>1527</v>
      </c>
      <c r="C2149" s="239"/>
      <c r="D2149" s="239"/>
      <c r="E2149" s="239"/>
      <c r="F2149" s="239"/>
      <c r="G2149" s="239"/>
      <c r="H2149" s="239"/>
      <c r="I2149" s="239"/>
      <c r="J2149" s="206"/>
    </row>
    <row r="2150" spans="1:10">
      <c r="A2150" s="206"/>
      <c r="B2150" s="246" t="s">
        <v>1505</v>
      </c>
      <c r="C2150" s="239"/>
      <c r="D2150" s="239"/>
      <c r="E2150" s="239"/>
      <c r="F2150" s="239"/>
      <c r="G2150" s="239"/>
      <c r="H2150" s="239"/>
      <c r="I2150" s="239"/>
      <c r="J2150" s="206"/>
    </row>
    <row r="2151" spans="1:10">
      <c r="A2151" s="206"/>
      <c r="B2151" s="246" t="s">
        <v>1528</v>
      </c>
      <c r="C2151" s="239"/>
      <c r="D2151" s="239"/>
      <c r="E2151" s="239"/>
      <c r="F2151" s="239"/>
      <c r="G2151" s="239"/>
      <c r="H2151" s="239"/>
      <c r="I2151" s="239"/>
      <c r="J2151" s="206"/>
    </row>
    <row r="2152" spans="1:10">
      <c r="A2152" s="206"/>
      <c r="B2152" s="246" t="s">
        <v>2858</v>
      </c>
      <c r="C2152" s="239"/>
      <c r="D2152" s="239"/>
      <c r="E2152" s="239"/>
      <c r="F2152" s="239"/>
      <c r="G2152" s="239"/>
      <c r="H2152" s="239"/>
      <c r="I2152" s="239"/>
      <c r="J2152" s="206"/>
    </row>
    <row r="2153" spans="1:10">
      <c r="A2153" s="206"/>
      <c r="B2153" s="246" t="s">
        <v>2859</v>
      </c>
      <c r="C2153" s="239"/>
      <c r="D2153" s="239"/>
      <c r="E2153" s="239"/>
      <c r="F2153" s="239"/>
      <c r="G2153" s="239"/>
      <c r="H2153" s="239"/>
      <c r="I2153" s="239"/>
      <c r="J2153" s="206"/>
    </row>
    <row r="2154" spans="1:10">
      <c r="A2154" s="206"/>
      <c r="B2154" s="246" t="s">
        <v>2860</v>
      </c>
      <c r="C2154" s="239"/>
      <c r="D2154" s="239"/>
      <c r="E2154" s="239"/>
      <c r="F2154" s="239"/>
      <c r="G2154" s="239"/>
      <c r="H2154" s="239"/>
      <c r="I2154" s="239"/>
      <c r="J2154" s="206"/>
    </row>
    <row r="2155" spans="1:10">
      <c r="A2155" s="206"/>
      <c r="B2155" s="246" t="s">
        <v>2861</v>
      </c>
      <c r="C2155" s="239"/>
      <c r="D2155" s="239"/>
      <c r="E2155" s="239"/>
      <c r="F2155" s="239"/>
      <c r="G2155" s="239"/>
      <c r="H2155" s="239"/>
      <c r="I2155" s="239"/>
      <c r="J2155" s="206"/>
    </row>
    <row r="2156" spans="1:10" ht="13.5" thickBot="1">
      <c r="A2156" s="206"/>
      <c r="B2156" s="255" t="s">
        <v>2862</v>
      </c>
      <c r="C2156" s="199"/>
      <c r="D2156" s="199"/>
      <c r="E2156" s="199"/>
      <c r="F2156" s="199"/>
      <c r="G2156" s="199"/>
      <c r="H2156" s="199"/>
      <c r="I2156" s="199"/>
      <c r="J2156" s="206"/>
    </row>
    <row r="2157" spans="1:10" ht="13.5" thickBot="1">
      <c r="A2157" s="206"/>
      <c r="B2157" s="256" t="s">
        <v>2863</v>
      </c>
      <c r="C2157" s="245"/>
      <c r="D2157" s="245"/>
      <c r="E2157" s="245"/>
      <c r="F2157" s="245"/>
      <c r="G2157" s="245"/>
      <c r="H2157" s="245"/>
      <c r="I2157" s="245"/>
      <c r="J2157" s="206"/>
    </row>
    <row r="2158" spans="1:10">
      <c r="A2158" s="206"/>
      <c r="B2158" s="255" t="s">
        <v>1505</v>
      </c>
      <c r="C2158" s="199"/>
      <c r="D2158" s="199"/>
      <c r="E2158" s="199"/>
      <c r="F2158" s="199"/>
      <c r="G2158" s="199"/>
      <c r="H2158" s="199"/>
      <c r="I2158" s="199"/>
      <c r="J2158" s="206"/>
    </row>
    <row r="2159" spans="1:10">
      <c r="A2159" s="206"/>
      <c r="B2159" s="246" t="s">
        <v>2864</v>
      </c>
      <c r="C2159" s="239"/>
      <c r="D2159" s="239"/>
      <c r="E2159" s="239"/>
      <c r="F2159" s="239"/>
      <c r="G2159" s="239"/>
      <c r="H2159" s="239"/>
      <c r="I2159" s="239"/>
      <c r="J2159" s="206"/>
    </row>
    <row r="2160" spans="1:10">
      <c r="A2160" s="206"/>
      <c r="B2160" s="246" t="s">
        <v>2865</v>
      </c>
      <c r="C2160" s="239"/>
      <c r="D2160" s="239"/>
      <c r="E2160" s="239"/>
      <c r="F2160" s="239"/>
      <c r="G2160" s="239"/>
      <c r="H2160" s="239"/>
      <c r="I2160" s="239"/>
      <c r="J2160" s="206"/>
    </row>
    <row r="2161" spans="1:10">
      <c r="A2161" s="206"/>
      <c r="B2161" s="246" t="s">
        <v>2866</v>
      </c>
      <c r="C2161" s="239"/>
      <c r="D2161" s="239"/>
      <c r="E2161" s="239"/>
      <c r="F2161" s="239"/>
      <c r="G2161" s="239"/>
      <c r="H2161" s="239"/>
      <c r="I2161" s="239"/>
      <c r="J2161" s="206"/>
    </row>
    <row r="2162" spans="1:10">
      <c r="A2162" s="206"/>
      <c r="B2162" s="246" t="s">
        <v>2867</v>
      </c>
      <c r="C2162" s="239"/>
      <c r="D2162" s="239"/>
      <c r="E2162" s="239"/>
      <c r="F2162" s="239"/>
      <c r="G2162" s="239"/>
      <c r="H2162" s="239"/>
      <c r="I2162" s="239"/>
      <c r="J2162" s="206"/>
    </row>
    <row r="2163" spans="1:10">
      <c r="A2163" s="206"/>
      <c r="B2163" s="246" t="s">
        <v>2868</v>
      </c>
      <c r="C2163" s="239"/>
      <c r="D2163" s="239"/>
      <c r="E2163" s="239"/>
      <c r="F2163" s="239"/>
      <c r="G2163" s="239"/>
      <c r="H2163" s="239"/>
      <c r="I2163" s="239"/>
      <c r="J2163" s="206"/>
    </row>
    <row r="2164" spans="1:10">
      <c r="A2164" s="206"/>
      <c r="B2164" s="246" t="s">
        <v>2869</v>
      </c>
      <c r="C2164" s="239"/>
      <c r="D2164" s="239"/>
      <c r="E2164" s="239"/>
      <c r="F2164" s="239"/>
      <c r="G2164" s="239"/>
      <c r="H2164" s="239"/>
      <c r="I2164" s="239"/>
      <c r="J2164" s="206"/>
    </row>
    <row r="2165" spans="1:10">
      <c r="A2165" s="206"/>
      <c r="B2165" s="246" t="s">
        <v>2870</v>
      </c>
      <c r="C2165" s="239"/>
      <c r="D2165" s="239"/>
      <c r="E2165" s="239"/>
      <c r="F2165" s="239"/>
      <c r="G2165" s="239"/>
      <c r="H2165" s="239"/>
      <c r="I2165" s="239"/>
      <c r="J2165" s="206"/>
    </row>
    <row r="2166" spans="1:10">
      <c r="A2166" s="206"/>
      <c r="B2166" s="246" t="s">
        <v>2871</v>
      </c>
      <c r="C2166" s="239"/>
      <c r="D2166" s="239"/>
      <c r="E2166" s="239"/>
      <c r="F2166" s="239"/>
      <c r="G2166" s="239"/>
      <c r="H2166" s="239"/>
      <c r="I2166" s="239"/>
      <c r="J2166" s="206"/>
    </row>
    <row r="2167" spans="1:10">
      <c r="A2167" s="206"/>
      <c r="B2167" s="246" t="s">
        <v>1505</v>
      </c>
      <c r="C2167" s="239"/>
      <c r="D2167" s="239"/>
      <c r="E2167" s="239"/>
      <c r="F2167" s="239"/>
      <c r="G2167" s="239"/>
      <c r="H2167" s="239"/>
      <c r="I2167" s="239"/>
      <c r="J2167" s="206"/>
    </row>
    <row r="2168" spans="1:10">
      <c r="A2168" s="206"/>
      <c r="B2168" s="246" t="s">
        <v>2872</v>
      </c>
      <c r="C2168" s="239"/>
      <c r="D2168" s="239"/>
      <c r="E2168" s="239"/>
      <c r="F2168" s="239"/>
      <c r="G2168" s="239"/>
      <c r="H2168" s="239"/>
      <c r="I2168" s="239"/>
      <c r="J2168" s="206"/>
    </row>
    <row r="2169" spans="1:10">
      <c r="A2169" s="206"/>
      <c r="B2169" s="246" t="s">
        <v>2873</v>
      </c>
      <c r="C2169" s="239"/>
      <c r="D2169" s="239"/>
      <c r="E2169" s="239"/>
      <c r="F2169" s="239"/>
      <c r="G2169" s="239"/>
      <c r="H2169" s="239"/>
      <c r="I2169" s="239"/>
      <c r="J2169" s="206"/>
    </row>
    <row r="2170" spans="1:10">
      <c r="A2170" s="206"/>
      <c r="B2170" s="246" t="s">
        <v>1550</v>
      </c>
      <c r="C2170" s="239"/>
      <c r="D2170" s="239"/>
      <c r="E2170" s="239"/>
      <c r="F2170" s="239"/>
      <c r="G2170" s="239"/>
      <c r="H2170" s="239"/>
      <c r="I2170" s="239"/>
      <c r="J2170" s="206"/>
    </row>
    <row r="2171" spans="1:10">
      <c r="A2171" s="206"/>
      <c r="B2171" s="246" t="s">
        <v>1551</v>
      </c>
      <c r="C2171" s="239"/>
      <c r="D2171" s="239"/>
      <c r="E2171" s="239"/>
      <c r="F2171" s="239"/>
      <c r="G2171" s="239"/>
      <c r="H2171" s="239"/>
      <c r="I2171" s="239"/>
      <c r="J2171" s="206"/>
    </row>
    <row r="2172" spans="1:10">
      <c r="A2172" s="206"/>
      <c r="B2172" s="246" t="s">
        <v>1552</v>
      </c>
      <c r="C2172" s="239"/>
      <c r="D2172" s="239"/>
      <c r="E2172" s="239"/>
      <c r="F2172" s="239"/>
      <c r="G2172" s="239"/>
      <c r="H2172" s="239"/>
      <c r="I2172" s="239"/>
      <c r="J2172" s="206"/>
    </row>
    <row r="2173" spans="1:10">
      <c r="A2173" s="206"/>
      <c r="B2173" s="246" t="s">
        <v>1553</v>
      </c>
      <c r="C2173" s="239"/>
      <c r="D2173" s="239"/>
      <c r="E2173" s="239"/>
      <c r="F2173" s="239"/>
      <c r="G2173" s="239"/>
      <c r="H2173" s="239"/>
      <c r="I2173" s="239"/>
      <c r="J2173" s="206"/>
    </row>
    <row r="2174" spans="1:10">
      <c r="A2174" s="206"/>
      <c r="B2174" s="246" t="s">
        <v>1554</v>
      </c>
      <c r="C2174" s="239"/>
      <c r="D2174" s="239"/>
      <c r="E2174" s="239"/>
      <c r="F2174" s="239"/>
      <c r="G2174" s="239"/>
      <c r="H2174" s="239"/>
      <c r="I2174" s="239"/>
      <c r="J2174" s="206"/>
    </row>
    <row r="2175" spans="1:10">
      <c r="A2175" s="206"/>
      <c r="B2175" s="246" t="s">
        <v>1555</v>
      </c>
      <c r="C2175" s="239"/>
      <c r="D2175" s="239"/>
      <c r="E2175" s="239"/>
      <c r="F2175" s="239"/>
      <c r="G2175" s="239"/>
      <c r="H2175" s="239"/>
      <c r="I2175" s="239"/>
      <c r="J2175" s="206"/>
    </row>
    <row r="2176" spans="1:10">
      <c r="A2176" s="206"/>
      <c r="B2176" s="246" t="s">
        <v>1556</v>
      </c>
      <c r="C2176" s="239"/>
      <c r="D2176" s="239"/>
      <c r="E2176" s="239"/>
      <c r="F2176" s="239"/>
      <c r="G2176" s="239"/>
      <c r="H2176" s="239"/>
      <c r="I2176" s="239"/>
      <c r="J2176" s="206"/>
    </row>
    <row r="2177" spans="1:10">
      <c r="A2177" s="206"/>
      <c r="B2177" s="246" t="s">
        <v>1557</v>
      </c>
      <c r="C2177" s="239"/>
      <c r="D2177" s="239"/>
      <c r="E2177" s="239"/>
      <c r="F2177" s="239"/>
      <c r="G2177" s="239"/>
      <c r="H2177" s="239"/>
      <c r="I2177" s="239"/>
      <c r="J2177" s="206"/>
    </row>
    <row r="2178" spans="1:10" ht="13.5" thickBot="1">
      <c r="A2178" s="206"/>
      <c r="B2178" s="255" t="s">
        <v>1505</v>
      </c>
      <c r="C2178" s="199"/>
      <c r="D2178" s="199"/>
      <c r="E2178" s="199"/>
      <c r="F2178" s="199"/>
      <c r="G2178" s="199"/>
      <c r="H2178" s="199"/>
      <c r="I2178" s="199"/>
      <c r="J2178" s="206"/>
    </row>
    <row r="2179" spans="1:10" ht="13.5" thickBot="1">
      <c r="A2179" s="206"/>
      <c r="B2179" s="256" t="s">
        <v>1558</v>
      </c>
      <c r="C2179" s="245"/>
      <c r="D2179" s="245"/>
      <c r="E2179" s="245"/>
      <c r="F2179" s="245"/>
      <c r="G2179" s="245"/>
      <c r="H2179" s="245"/>
      <c r="I2179" s="245"/>
      <c r="J2179" s="206"/>
    </row>
    <row r="2180" spans="1:10">
      <c r="A2180" s="206"/>
      <c r="B2180" s="246" t="s">
        <v>1559</v>
      </c>
      <c r="C2180" s="239"/>
      <c r="D2180" s="239"/>
      <c r="E2180" s="239"/>
      <c r="F2180" s="239"/>
      <c r="G2180" s="239"/>
      <c r="H2180" s="239"/>
      <c r="I2180" s="239"/>
      <c r="J2180" s="206"/>
    </row>
    <row r="2181" spans="1:10">
      <c r="A2181" s="206"/>
      <c r="B2181" s="246" t="s">
        <v>1560</v>
      </c>
      <c r="C2181" s="239"/>
      <c r="D2181" s="239"/>
      <c r="E2181" s="239"/>
      <c r="F2181" s="239"/>
      <c r="G2181" s="239"/>
      <c r="H2181" s="239"/>
      <c r="I2181" s="239"/>
      <c r="J2181" s="206"/>
    </row>
    <row r="2182" spans="1:10">
      <c r="A2182" s="206"/>
      <c r="B2182" s="246" t="s">
        <v>1561</v>
      </c>
      <c r="C2182" s="239"/>
      <c r="D2182" s="239"/>
      <c r="E2182" s="239"/>
      <c r="F2182" s="239"/>
      <c r="G2182" s="239"/>
      <c r="H2182" s="239"/>
      <c r="I2182" s="239"/>
      <c r="J2182" s="206"/>
    </row>
    <row r="2183" spans="1:10">
      <c r="A2183" s="206"/>
      <c r="B2183" s="246" t="s">
        <v>1562</v>
      </c>
      <c r="C2183" s="239"/>
      <c r="D2183" s="239"/>
      <c r="E2183" s="239"/>
      <c r="F2183" s="239"/>
      <c r="G2183" s="239"/>
      <c r="H2183" s="239"/>
      <c r="I2183" s="239"/>
      <c r="J2183" s="206"/>
    </row>
    <row r="2184" spans="1:10">
      <c r="A2184" s="206"/>
      <c r="B2184" s="246" t="s">
        <v>1563</v>
      </c>
      <c r="C2184" s="239"/>
      <c r="D2184" s="239"/>
      <c r="E2184" s="239"/>
      <c r="F2184" s="239"/>
      <c r="G2184" s="239"/>
      <c r="H2184" s="239"/>
      <c r="I2184" s="239"/>
      <c r="J2184" s="206"/>
    </row>
    <row r="2185" spans="1:10" ht="13.5" thickBot="1">
      <c r="A2185" s="206"/>
      <c r="B2185" s="246" t="s">
        <v>1564</v>
      </c>
      <c r="C2185" s="239"/>
      <c r="D2185" s="239"/>
      <c r="E2185" s="239"/>
      <c r="F2185" s="239"/>
      <c r="G2185" s="239"/>
      <c r="H2185" s="239"/>
      <c r="I2185" s="239"/>
      <c r="J2185" s="206"/>
    </row>
    <row r="2186" spans="1:10">
      <c r="A2186" s="206"/>
      <c r="B2186" s="247" t="s">
        <v>1565</v>
      </c>
      <c r="C2186" s="227"/>
      <c r="D2186" s="227"/>
      <c r="E2186" s="227"/>
      <c r="F2186" s="228"/>
      <c r="G2186" s="199"/>
      <c r="H2186" s="199"/>
      <c r="I2186" s="199"/>
      <c r="J2186" s="206"/>
    </row>
    <row r="2187" spans="1:10" ht="13.5" thickBot="1">
      <c r="A2187" s="206"/>
      <c r="B2187" s="251" t="s">
        <v>1566</v>
      </c>
      <c r="C2187" s="258" t="s">
        <v>1567</v>
      </c>
      <c r="D2187" s="233"/>
      <c r="E2187" s="233"/>
      <c r="F2187" s="234"/>
      <c r="G2187" s="199"/>
      <c r="H2187" s="199"/>
      <c r="I2187" s="199"/>
      <c r="J2187" s="206"/>
    </row>
    <row r="2188" spans="1:10">
      <c r="A2188" s="206"/>
      <c r="B2188" s="255"/>
      <c r="C2188" s="199"/>
      <c r="D2188" s="199"/>
      <c r="E2188" s="199"/>
      <c r="F2188" s="199"/>
      <c r="G2188" s="199"/>
      <c r="H2188" s="199"/>
      <c r="I2188" s="199"/>
      <c r="J2188" s="206"/>
    </row>
    <row r="2189" spans="1:10">
      <c r="A2189" s="206"/>
      <c r="B2189" s="246" t="s">
        <v>1568</v>
      </c>
      <c r="C2189" s="259"/>
      <c r="D2189" s="259"/>
      <c r="E2189" s="259"/>
      <c r="F2189" s="259"/>
      <c r="G2189" s="259"/>
      <c r="H2189" s="259"/>
      <c r="I2189" s="259"/>
      <c r="J2189" s="206"/>
    </row>
    <row r="2190" spans="1:10">
      <c r="A2190" s="206"/>
      <c r="B2190" s="246" t="s">
        <v>1569</v>
      </c>
      <c r="C2190" s="259"/>
      <c r="D2190" s="259"/>
      <c r="E2190" s="259"/>
      <c r="F2190" s="259"/>
      <c r="G2190" s="259"/>
      <c r="H2190" s="259"/>
      <c r="I2190" s="259"/>
      <c r="J2190" s="206"/>
    </row>
    <row r="2191" spans="1:10" ht="15">
      <c r="A2191" s="206"/>
      <c r="B2191" s="246" t="s">
        <v>1570</v>
      </c>
      <c r="C2191" s="259"/>
      <c r="D2191" s="259"/>
      <c r="E2191" s="259"/>
      <c r="F2191" s="259"/>
      <c r="G2191" s="259"/>
      <c r="H2191" s="259"/>
      <c r="I2191" s="259"/>
      <c r="J2191" s="206"/>
    </row>
    <row r="2192" spans="1:10" ht="19.5" thickBot="1">
      <c r="A2192" s="206"/>
      <c r="B2192" s="260"/>
      <c r="C2192" s="199"/>
      <c r="D2192" s="199"/>
      <c r="E2192" s="199"/>
      <c r="F2192" s="199"/>
      <c r="G2192" s="199"/>
      <c r="H2192" s="199"/>
      <c r="I2192" s="199"/>
      <c r="J2192" s="206"/>
    </row>
    <row r="2193" spans="1:10" ht="13.5" thickBot="1">
      <c r="A2193" s="218"/>
      <c r="B2193" s="343" t="s">
        <v>1571</v>
      </c>
      <c r="C2193" s="343"/>
      <c r="D2193" s="343"/>
      <c r="E2193" s="343"/>
      <c r="F2193" s="343"/>
      <c r="G2193" s="345"/>
      <c r="H2193" s="360"/>
      <c r="I2193" s="199"/>
      <c r="J2193" s="206"/>
    </row>
    <row r="2194" spans="1:10">
      <c r="A2194" s="206"/>
      <c r="B2194" s="224" t="s">
        <v>2886</v>
      </c>
      <c r="C2194" s="224"/>
      <c r="D2194" s="224"/>
      <c r="E2194" s="224"/>
      <c r="F2194" s="224"/>
      <c r="G2194" s="224"/>
      <c r="H2194" s="224"/>
      <c r="I2194" s="199"/>
      <c r="J2194" s="206"/>
    </row>
    <row r="2195" spans="1:10">
      <c r="A2195" s="206"/>
      <c r="B2195" s="224" t="s">
        <v>2887</v>
      </c>
      <c r="C2195" s="224"/>
      <c r="D2195" s="224"/>
      <c r="E2195" s="224"/>
      <c r="F2195" s="224"/>
      <c r="G2195" s="224"/>
      <c r="H2195" s="224"/>
      <c r="I2195" s="199"/>
      <c r="J2195" s="206"/>
    </row>
    <row r="2196" spans="1:10">
      <c r="A2196" s="206"/>
      <c r="B2196" s="224" t="s">
        <v>2888</v>
      </c>
      <c r="C2196" s="224"/>
      <c r="D2196" s="224"/>
      <c r="E2196" s="224"/>
      <c r="F2196" s="224"/>
      <c r="G2196" s="224"/>
      <c r="H2196" s="224"/>
      <c r="I2196" s="199"/>
      <c r="J2196" s="206"/>
    </row>
    <row r="2197" spans="1:10">
      <c r="A2197" s="206"/>
      <c r="B2197" s="224" t="s">
        <v>2889</v>
      </c>
      <c r="C2197" s="224"/>
      <c r="D2197" s="224"/>
      <c r="E2197" s="224"/>
      <c r="F2197" s="244"/>
      <c r="G2197" s="224"/>
      <c r="H2197" s="224"/>
      <c r="I2197" s="199"/>
      <c r="J2197" s="206"/>
    </row>
    <row r="2198" spans="1:10">
      <c r="A2198" s="206"/>
      <c r="B2198" s="224" t="s">
        <v>2890</v>
      </c>
      <c r="C2198" s="224"/>
      <c r="D2198" s="224"/>
      <c r="E2198" s="224"/>
      <c r="F2198" s="244"/>
      <c r="G2198" s="224"/>
      <c r="H2198" s="224"/>
      <c r="I2198" s="199"/>
      <c r="J2198" s="206"/>
    </row>
    <row r="2199" spans="1:10">
      <c r="A2199" s="206"/>
      <c r="B2199" s="224" t="s">
        <v>2891</v>
      </c>
      <c r="C2199" s="224"/>
      <c r="D2199" s="224"/>
      <c r="E2199" s="224"/>
      <c r="F2199" s="244"/>
      <c r="G2199" s="224"/>
      <c r="H2199" s="238"/>
      <c r="I2199" s="199"/>
      <c r="J2199" s="206"/>
    </row>
    <row r="2200" spans="1:10">
      <c r="A2200" s="206"/>
      <c r="B2200" s="224" t="s">
        <v>2892</v>
      </c>
      <c r="C2200" s="224"/>
      <c r="D2200" s="224"/>
      <c r="E2200" s="224"/>
      <c r="F2200" s="244"/>
      <c r="G2200" s="224"/>
      <c r="H2200" s="238"/>
      <c r="I2200" s="199"/>
      <c r="J2200" s="206"/>
    </row>
    <row r="2201" spans="1:10">
      <c r="A2201" s="206"/>
      <c r="B2201" s="224" t="s">
        <v>2893</v>
      </c>
      <c r="C2201" s="224"/>
      <c r="D2201" s="224"/>
      <c r="E2201" s="224"/>
      <c r="F2201" s="244"/>
      <c r="G2201" s="224"/>
      <c r="H2201" s="238"/>
      <c r="I2201" s="199"/>
      <c r="J2201" s="206"/>
    </row>
    <row r="2202" spans="1:10">
      <c r="A2202" s="206"/>
      <c r="B2202" s="224" t="s">
        <v>2894</v>
      </c>
      <c r="C2202" s="224"/>
      <c r="D2202" s="224"/>
      <c r="E2202" s="224"/>
      <c r="F2202" s="224"/>
      <c r="G2202" s="224"/>
      <c r="H2202" s="238"/>
      <c r="I2202" s="199"/>
      <c r="J2202" s="206"/>
    </row>
    <row r="2203" spans="1:10">
      <c r="A2203" s="206"/>
      <c r="B2203" s="224" t="s">
        <v>2895</v>
      </c>
      <c r="C2203" s="224"/>
      <c r="D2203" s="224"/>
      <c r="E2203" s="224"/>
      <c r="F2203" s="224"/>
      <c r="G2203" s="224"/>
      <c r="H2203" s="224"/>
      <c r="I2203" s="199"/>
      <c r="J2203" s="206"/>
    </row>
    <row r="2204" spans="1:10">
      <c r="A2204" s="206"/>
      <c r="B2204" s="224" t="s">
        <v>2896</v>
      </c>
      <c r="C2204" s="224"/>
      <c r="D2204" s="224"/>
      <c r="E2204" s="224"/>
      <c r="F2204" s="224"/>
      <c r="G2204" s="224"/>
      <c r="H2204" s="224"/>
      <c r="I2204" s="199"/>
      <c r="J2204" s="206"/>
    </row>
    <row r="2205" spans="1:10">
      <c r="A2205" s="206"/>
      <c r="B2205" s="224" t="s">
        <v>1589</v>
      </c>
      <c r="C2205" s="224"/>
      <c r="D2205" s="224"/>
      <c r="E2205" s="224"/>
      <c r="F2205" s="244"/>
      <c r="G2205" s="224"/>
      <c r="H2205" s="224"/>
      <c r="I2205" s="199"/>
      <c r="J2205" s="206"/>
    </row>
    <row r="2206" spans="1:10">
      <c r="A2206" s="206"/>
      <c r="B2206" s="224" t="s">
        <v>1590</v>
      </c>
      <c r="C2206" s="224"/>
      <c r="D2206" s="224"/>
      <c r="E2206" s="224"/>
      <c r="F2206" s="244"/>
      <c r="G2206" s="224"/>
      <c r="H2206" s="224"/>
      <c r="I2206" s="199"/>
      <c r="J2206" s="206"/>
    </row>
    <row r="2207" spans="1:10">
      <c r="A2207" s="206"/>
      <c r="B2207" s="224" t="s">
        <v>1591</v>
      </c>
      <c r="C2207" s="224"/>
      <c r="D2207" s="224"/>
      <c r="E2207" s="224"/>
      <c r="F2207" s="244"/>
      <c r="G2207" s="224"/>
      <c r="H2207" s="238"/>
      <c r="I2207" s="199"/>
      <c r="J2207" s="206"/>
    </row>
    <row r="2208" spans="1:10" ht="13.5" thickBot="1">
      <c r="A2208" s="206"/>
      <c r="B2208" s="224" t="s">
        <v>1592</v>
      </c>
      <c r="C2208" s="224"/>
      <c r="D2208" s="224"/>
      <c r="E2208" s="224"/>
      <c r="F2208" s="244"/>
      <c r="G2208" s="224"/>
      <c r="H2208" s="238"/>
      <c r="I2208" s="199"/>
      <c r="J2208" s="206"/>
    </row>
    <row r="2209" spans="1:10" ht="13.5" thickBot="1">
      <c r="A2209" s="218"/>
      <c r="B2209" s="343" t="s">
        <v>1593</v>
      </c>
      <c r="C2209" s="343"/>
      <c r="D2209" s="343"/>
      <c r="E2209" s="343"/>
      <c r="F2209" s="343"/>
      <c r="G2209" s="345"/>
      <c r="H2209" s="360"/>
      <c r="I2209" s="199"/>
      <c r="J2209" s="206"/>
    </row>
    <row r="2210" spans="1:10">
      <c r="A2210" s="206"/>
      <c r="B2210" s="224" t="s">
        <v>1594</v>
      </c>
      <c r="C2210" s="224"/>
      <c r="D2210" s="224"/>
      <c r="E2210" s="224"/>
      <c r="F2210" s="224"/>
      <c r="G2210" s="224"/>
      <c r="H2210" s="224"/>
      <c r="I2210" s="199"/>
      <c r="J2210" s="206"/>
    </row>
    <row r="2211" spans="1:10">
      <c r="A2211" s="206"/>
      <c r="B2211" s="224" t="s">
        <v>641</v>
      </c>
      <c r="C2211" s="224"/>
      <c r="D2211" s="224"/>
      <c r="E2211" s="224"/>
      <c r="F2211" s="224"/>
      <c r="G2211" s="224"/>
      <c r="H2211" s="224"/>
      <c r="I2211" s="199"/>
      <c r="J2211" s="206"/>
    </row>
    <row r="2212" spans="1:10">
      <c r="A2212" s="206"/>
      <c r="B2212" s="224" t="s">
        <v>1595</v>
      </c>
      <c r="C2212" s="224"/>
      <c r="D2212" s="224"/>
      <c r="E2212" s="224" t="s">
        <v>1596</v>
      </c>
      <c r="F2212" s="224"/>
      <c r="G2212" s="224"/>
      <c r="H2212" s="224"/>
      <c r="I2212" s="199"/>
      <c r="J2212" s="206"/>
    </row>
    <row r="2213" spans="1:10">
      <c r="A2213" s="206"/>
      <c r="B2213" s="224" t="s">
        <v>642</v>
      </c>
      <c r="C2213" s="224"/>
      <c r="D2213" s="224"/>
      <c r="E2213" s="224"/>
      <c r="F2213" s="244"/>
      <c r="G2213" s="224"/>
      <c r="H2213" s="224"/>
      <c r="I2213" s="199"/>
      <c r="J2213" s="206"/>
    </row>
    <row r="2214" spans="1:10">
      <c r="A2214" s="206"/>
      <c r="B2214" s="224" t="s">
        <v>643</v>
      </c>
      <c r="C2214" s="224"/>
      <c r="D2214" s="224"/>
      <c r="E2214" s="224"/>
      <c r="F2214" s="244"/>
      <c r="G2214" s="224"/>
      <c r="H2214" s="238"/>
      <c r="I2214" s="199"/>
      <c r="J2214" s="206"/>
    </row>
    <row r="2215" spans="1:10">
      <c r="A2215" s="206"/>
      <c r="B2215" s="224" t="s">
        <v>644</v>
      </c>
      <c r="C2215" s="224"/>
      <c r="D2215" s="224"/>
      <c r="E2215" s="224"/>
      <c r="F2215" s="244"/>
      <c r="G2215" s="224"/>
      <c r="H2215" s="238"/>
      <c r="I2215" s="199"/>
      <c r="J2215" s="206"/>
    </row>
    <row r="2216" spans="1:10" ht="13.5" thickBot="1">
      <c r="A2216" s="206"/>
      <c r="B2216" s="224" t="s">
        <v>1597</v>
      </c>
      <c r="C2216" s="224"/>
      <c r="D2216" s="224"/>
      <c r="E2216" s="224"/>
      <c r="F2216" s="224"/>
      <c r="G2216" s="224"/>
      <c r="H2216" s="224"/>
      <c r="I2216" s="199"/>
      <c r="J2216" s="206"/>
    </row>
    <row r="2217" spans="1:10" ht="13.5" thickBot="1">
      <c r="A2217" s="206"/>
      <c r="B2217" s="343" t="s">
        <v>2875</v>
      </c>
      <c r="C2217" s="343"/>
      <c r="D2217" s="343"/>
      <c r="E2217" s="343"/>
      <c r="F2217" s="345"/>
      <c r="G2217" s="199"/>
      <c r="H2217" s="199"/>
      <c r="I2217" s="199"/>
      <c r="J2217" s="206"/>
    </row>
    <row r="2218" spans="1:10">
      <c r="A2218" s="206"/>
      <c r="B2218" s="224" t="s">
        <v>1687</v>
      </c>
      <c r="C2218" s="224"/>
      <c r="D2218" s="224"/>
      <c r="E2218" s="224"/>
      <c r="F2218" s="224"/>
      <c r="G2218" s="224"/>
      <c r="H2218" s="224"/>
      <c r="I2218" s="199"/>
      <c r="J2218" s="206"/>
    </row>
    <row r="2219" spans="1:10">
      <c r="A2219" s="206"/>
      <c r="B2219" s="224" t="s">
        <v>2876</v>
      </c>
      <c r="C2219" s="224"/>
      <c r="D2219" s="224"/>
      <c r="E2219" s="224"/>
      <c r="F2219" s="224"/>
      <c r="G2219" s="224"/>
      <c r="H2219" s="224"/>
      <c r="I2219" s="199"/>
      <c r="J2219" s="206"/>
    </row>
    <row r="2220" spans="1:10">
      <c r="A2220" s="206"/>
      <c r="B2220" s="224" t="s">
        <v>1689</v>
      </c>
      <c r="C2220" s="224"/>
      <c r="D2220" s="224"/>
      <c r="E2220" s="224"/>
      <c r="F2220" s="224"/>
      <c r="G2220" s="224"/>
      <c r="H2220" s="224"/>
      <c r="I2220" s="199"/>
      <c r="J2220" s="206"/>
    </row>
    <row r="2221" spans="1:10">
      <c r="A2221" s="206"/>
      <c r="B2221" s="224" t="s">
        <v>2877</v>
      </c>
      <c r="C2221" s="224"/>
      <c r="D2221" s="224"/>
      <c r="E2221" s="224"/>
      <c r="F2221" s="224"/>
      <c r="G2221" s="224"/>
      <c r="H2221" s="224"/>
      <c r="I2221" s="199"/>
      <c r="J2221" s="206"/>
    </row>
    <row r="2222" spans="1:10">
      <c r="A2222" s="206"/>
      <c r="B2222" s="224" t="s">
        <v>2878</v>
      </c>
      <c r="C2222" s="224"/>
      <c r="D2222" s="224"/>
      <c r="E2222" s="224"/>
      <c r="F2222" s="224"/>
      <c r="G2222" s="224"/>
      <c r="H2222" s="224"/>
      <c r="I2222" s="199"/>
      <c r="J2222" s="206"/>
    </row>
    <row r="2223" spans="1:10">
      <c r="A2223" s="206"/>
      <c r="B2223" s="224" t="s">
        <v>651</v>
      </c>
      <c r="C2223" s="224"/>
      <c r="D2223" s="224"/>
      <c r="E2223" s="224"/>
      <c r="F2223" s="224"/>
      <c r="G2223" s="224"/>
      <c r="H2223" s="224"/>
      <c r="I2223" s="199"/>
      <c r="J2223" s="206"/>
    </row>
    <row r="2224" spans="1:10">
      <c r="A2224" s="206"/>
      <c r="B2224" s="224" t="s">
        <v>1692</v>
      </c>
      <c r="C2224" s="224"/>
      <c r="D2224" s="224"/>
      <c r="E2224" s="224"/>
      <c r="F2224" s="224"/>
      <c r="G2224" s="224"/>
      <c r="H2224" s="224"/>
      <c r="I2224" s="199"/>
      <c r="J2224" s="206"/>
    </row>
    <row r="2225" spans="1:10">
      <c r="A2225" s="206"/>
      <c r="B2225" s="224" t="s">
        <v>1693</v>
      </c>
      <c r="C2225" s="224"/>
      <c r="D2225" s="224"/>
      <c r="E2225" s="224"/>
      <c r="F2225" s="224"/>
      <c r="G2225" s="224"/>
      <c r="H2225" s="224"/>
      <c r="I2225" s="199"/>
      <c r="J2225" s="206"/>
    </row>
    <row r="2226" spans="1:10">
      <c r="A2226" s="206"/>
      <c r="B2226" s="224" t="s">
        <v>2879</v>
      </c>
      <c r="C2226" s="224"/>
      <c r="D2226" s="224"/>
      <c r="E2226" s="224"/>
      <c r="F2226" s="224"/>
      <c r="G2226" s="224"/>
      <c r="H2226" s="224"/>
      <c r="I2226" s="199"/>
      <c r="J2226" s="206"/>
    </row>
    <row r="2227" spans="1:10">
      <c r="A2227" s="206"/>
      <c r="B2227" s="224" t="s">
        <v>1695</v>
      </c>
      <c r="C2227" s="224"/>
      <c r="D2227" s="224"/>
      <c r="E2227" s="224"/>
      <c r="F2227" s="224"/>
      <c r="G2227" s="224"/>
      <c r="H2227" s="224"/>
      <c r="I2227" s="199"/>
      <c r="J2227" s="206"/>
    </row>
    <row r="2228" spans="1:10">
      <c r="A2228" s="206"/>
      <c r="B2228" s="224" t="s">
        <v>2874</v>
      </c>
      <c r="C2228" s="224"/>
      <c r="D2228" s="224"/>
      <c r="E2228" s="224"/>
      <c r="F2228" s="224"/>
      <c r="G2228" s="224"/>
      <c r="H2228" s="224"/>
      <c r="I2228" s="199"/>
      <c r="J2228" s="206"/>
    </row>
    <row r="2229" spans="1:10">
      <c r="A2229" s="206"/>
      <c r="B2229" s="224" t="s">
        <v>1696</v>
      </c>
      <c r="C2229" s="224"/>
      <c r="D2229" s="224"/>
      <c r="E2229" s="224"/>
      <c r="F2229" s="224"/>
      <c r="G2229" s="224"/>
      <c r="H2229" s="224"/>
      <c r="I2229" s="199"/>
      <c r="J2229" s="206"/>
    </row>
    <row r="2230" spans="1:10">
      <c r="A2230" s="206"/>
      <c r="B2230" s="224" t="s">
        <v>2880</v>
      </c>
      <c r="C2230" s="224"/>
      <c r="D2230" s="224"/>
      <c r="E2230" s="224"/>
      <c r="F2230" s="224"/>
      <c r="G2230" s="224"/>
      <c r="H2230" s="224"/>
      <c r="I2230" s="199"/>
      <c r="J2230" s="206"/>
    </row>
    <row r="2231" spans="1:10">
      <c r="A2231" s="206"/>
      <c r="B2231" s="224" t="s">
        <v>2881</v>
      </c>
      <c r="C2231" s="224"/>
      <c r="D2231" s="224"/>
      <c r="E2231" s="224"/>
      <c r="F2231" s="224"/>
      <c r="G2231" s="224"/>
      <c r="H2231" s="224"/>
      <c r="I2231" s="199"/>
      <c r="J2231" s="206"/>
    </row>
    <row r="2232" spans="1:10">
      <c r="A2232" s="206"/>
      <c r="B2232" s="224" t="s">
        <v>2882</v>
      </c>
      <c r="C2232" s="224"/>
      <c r="D2232" s="224"/>
      <c r="E2232" s="224"/>
      <c r="F2232" s="224"/>
      <c r="G2232" s="224"/>
      <c r="H2232" s="224"/>
      <c r="I2232" s="199"/>
      <c r="J2232" s="206"/>
    </row>
    <row r="2233" spans="1:10">
      <c r="A2233" s="206"/>
      <c r="B2233" s="224" t="s">
        <v>1697</v>
      </c>
      <c r="C2233" s="224"/>
      <c r="D2233" s="224"/>
      <c r="E2233" s="224"/>
      <c r="F2233" s="224"/>
      <c r="G2233" s="224"/>
      <c r="H2233" s="224"/>
      <c r="I2233" s="199"/>
      <c r="J2233" s="206"/>
    </row>
    <row r="2234" spans="1:10">
      <c r="A2234" s="206"/>
      <c r="B2234" s="224" t="s">
        <v>610</v>
      </c>
      <c r="C2234" s="224"/>
      <c r="D2234" s="224"/>
      <c r="E2234" s="224"/>
      <c r="F2234" s="224"/>
      <c r="G2234" s="224"/>
      <c r="H2234" s="224"/>
      <c r="I2234" s="199"/>
      <c r="J2234" s="206"/>
    </row>
    <row r="2235" spans="1:10">
      <c r="A2235" s="206"/>
      <c r="B2235" s="224" t="s">
        <v>611</v>
      </c>
      <c r="C2235" s="224"/>
      <c r="D2235" s="224"/>
      <c r="E2235" s="224"/>
      <c r="F2235" s="224"/>
      <c r="G2235" s="224"/>
      <c r="H2235" s="224"/>
      <c r="I2235" s="199"/>
      <c r="J2235" s="206"/>
    </row>
    <row r="2236" spans="1:10">
      <c r="A2236" s="206"/>
      <c r="B2236" s="224" t="s">
        <v>2883</v>
      </c>
      <c r="C2236" s="224"/>
      <c r="D2236" s="224"/>
      <c r="E2236" s="224"/>
      <c r="F2236" s="224"/>
      <c r="G2236" s="224"/>
      <c r="H2236" s="224"/>
      <c r="I2236" s="199"/>
      <c r="J2236" s="206"/>
    </row>
    <row r="2237" spans="1:10">
      <c r="A2237" s="206"/>
      <c r="B2237" s="224" t="s">
        <v>1698</v>
      </c>
      <c r="C2237" s="224"/>
      <c r="D2237" s="224"/>
      <c r="E2237" s="224"/>
      <c r="F2237" s="224"/>
      <c r="G2237" s="224"/>
      <c r="H2237" s="224"/>
      <c r="I2237" s="199"/>
      <c r="J2237" s="206"/>
    </row>
    <row r="2238" spans="1:10">
      <c r="A2238" s="206"/>
      <c r="B2238" s="224" t="s">
        <v>2884</v>
      </c>
      <c r="C2238" s="224"/>
      <c r="D2238" s="224"/>
      <c r="E2238" s="224"/>
      <c r="F2238" s="224"/>
      <c r="G2238" s="224"/>
      <c r="H2238" s="238"/>
      <c r="I2238" s="199"/>
      <c r="J2238" s="206"/>
    </row>
    <row r="2239" spans="1:10">
      <c r="A2239" s="206"/>
      <c r="B2239" s="224" t="s">
        <v>1695</v>
      </c>
      <c r="C2239" s="224"/>
      <c r="D2239" s="224"/>
      <c r="E2239" s="224"/>
      <c r="F2239" s="224"/>
      <c r="G2239" s="224"/>
      <c r="H2239" s="238"/>
      <c r="I2239" s="199"/>
      <c r="J2239" s="206"/>
    </row>
    <row r="2240" spans="1:10" ht="13.5" thickBot="1">
      <c r="A2240" s="206"/>
      <c r="B2240" s="224" t="s">
        <v>612</v>
      </c>
      <c r="C2240" s="224"/>
      <c r="D2240" s="224"/>
      <c r="E2240" s="224"/>
      <c r="F2240" s="224"/>
      <c r="G2240" s="224"/>
      <c r="H2240" s="238"/>
      <c r="I2240" s="199"/>
      <c r="J2240" s="206"/>
    </row>
    <row r="2241" spans="1:10" ht="13.5" thickBot="1">
      <c r="A2241" s="218"/>
      <c r="B2241" s="338" t="s">
        <v>2946</v>
      </c>
      <c r="C2241" s="343"/>
      <c r="D2241" s="343"/>
      <c r="E2241" s="343"/>
      <c r="F2241" s="343"/>
      <c r="G2241" s="345"/>
      <c r="H2241" s="360"/>
      <c r="I2241" s="199"/>
      <c r="J2241" s="206"/>
    </row>
    <row r="2242" spans="1:10">
      <c r="A2242" s="206"/>
      <c r="B2242" s="224" t="s">
        <v>2947</v>
      </c>
      <c r="C2242" s="224"/>
      <c r="D2242" s="224"/>
      <c r="E2242" s="224"/>
      <c r="F2242" s="224"/>
      <c r="G2242" s="224"/>
      <c r="H2242" s="224"/>
      <c r="I2242" s="199"/>
      <c r="J2242" s="206"/>
    </row>
    <row r="2243" spans="1:10">
      <c r="A2243" s="206"/>
      <c r="B2243" s="224" t="s">
        <v>2948</v>
      </c>
      <c r="C2243" s="224"/>
      <c r="D2243" s="224"/>
      <c r="E2243" s="224"/>
      <c r="F2243" s="224"/>
      <c r="G2243" s="224"/>
      <c r="H2243" s="224"/>
      <c r="I2243" s="199"/>
      <c r="J2243" s="206"/>
    </row>
    <row r="2244" spans="1:10">
      <c r="A2244" s="206"/>
      <c r="B2244" s="224" t="s">
        <v>2949</v>
      </c>
      <c r="C2244" s="224"/>
      <c r="D2244" s="224"/>
      <c r="E2244" s="224"/>
      <c r="F2244" s="224"/>
      <c r="G2244" s="224"/>
      <c r="H2244" s="224"/>
      <c r="I2244" s="199"/>
      <c r="J2244" s="206"/>
    </row>
    <row r="2245" spans="1:10">
      <c r="A2245" s="206"/>
      <c r="B2245" s="224" t="s">
        <v>2950</v>
      </c>
      <c r="C2245" s="224"/>
      <c r="D2245" s="224"/>
      <c r="E2245" s="224"/>
      <c r="F2245" s="244"/>
      <c r="G2245" s="224"/>
      <c r="H2245" s="224"/>
      <c r="I2245" s="199"/>
      <c r="J2245" s="206"/>
    </row>
    <row r="2246" spans="1:10">
      <c r="A2246" s="206"/>
      <c r="B2246" s="224" t="s">
        <v>2951</v>
      </c>
      <c r="C2246" s="224"/>
      <c r="D2246" s="224"/>
      <c r="E2246" s="224"/>
      <c r="F2246" s="244"/>
      <c r="G2246" s="224"/>
      <c r="H2246" s="224"/>
      <c r="I2246" s="199"/>
      <c r="J2246" s="206"/>
    </row>
    <row r="2247" spans="1:10">
      <c r="A2247" s="206"/>
      <c r="B2247" s="224"/>
      <c r="C2247" s="224"/>
      <c r="D2247" s="224"/>
      <c r="E2247" s="224"/>
      <c r="F2247" s="244"/>
      <c r="G2247" s="224"/>
      <c r="H2247" s="238"/>
      <c r="I2247" s="199"/>
      <c r="J2247" s="206"/>
    </row>
    <row r="2248" spans="1:10">
      <c r="A2248" s="206"/>
      <c r="B2248" s="224"/>
      <c r="C2248" s="224"/>
      <c r="D2248" s="224"/>
      <c r="E2248" s="224"/>
      <c r="F2248" s="244"/>
      <c r="G2248" s="224"/>
      <c r="H2248" s="238"/>
      <c r="I2248" s="199"/>
    </row>
  </sheetData>
  <sheetProtection password="9994" sheet="1" objects="1" scenarios="1"/>
  <mergeCells count="2">
    <mergeCell ref="B8:D8"/>
    <mergeCell ref="B1847:G1847"/>
  </mergeCells>
  <phoneticPr fontId="19" type="noConversion"/>
  <hyperlinks>
    <hyperlink ref="B8" location="'TABLE OF CONTENTS'!A1" tooltip="TABLE OF CONTENTS" display="Back to TABLE OF CONTENTS"/>
  </hyperlink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L55"/>
  <sheetViews>
    <sheetView workbookViewId="0">
      <pane ySplit="5" topLeftCell="A6" activePane="bottomLeft" state="frozen"/>
      <selection activeCell="F19" sqref="F19"/>
      <selection pane="bottomLeft" activeCell="F19" sqref="F19"/>
    </sheetView>
  </sheetViews>
  <sheetFormatPr defaultRowHeight="12.75"/>
  <cols>
    <col min="1" max="1" width="2.7109375" customWidth="1"/>
    <col min="2" max="2" width="8.85546875" customWidth="1"/>
    <col min="3" max="3" width="3.42578125" style="319" customWidth="1"/>
    <col min="4" max="4" width="24.5703125" customWidth="1"/>
    <col min="5" max="5" width="0.42578125" hidden="1" customWidth="1"/>
    <col min="6" max="6" width="9.140625" hidden="1" customWidth="1"/>
    <col min="7" max="7" width="13.85546875" customWidth="1"/>
    <col min="8" max="8" width="10.7109375" customWidth="1"/>
    <col min="9" max="9" width="23.28515625" customWidth="1"/>
    <col min="10" max="10" width="18" customWidth="1"/>
    <col min="11" max="11" width="6.28515625" customWidth="1"/>
    <col min="12" max="12" width="3.140625" customWidth="1"/>
  </cols>
  <sheetData>
    <row r="1" spans="1:12" s="199" customFormat="1">
      <c r="A1" s="261"/>
      <c r="B1" s="14"/>
      <c r="C1" s="14"/>
      <c r="D1" s="14"/>
      <c r="E1" s="14"/>
      <c r="F1" s="14"/>
      <c r="G1" s="14"/>
      <c r="H1" s="14"/>
      <c r="I1" s="14"/>
      <c r="J1" s="22"/>
      <c r="K1" s="262"/>
      <c r="L1" s="218"/>
    </row>
    <row r="2" spans="1:12" s="199" customFormat="1">
      <c r="A2" s="261"/>
      <c r="B2" s="14"/>
      <c r="C2" s="14"/>
      <c r="D2" s="14"/>
      <c r="E2" s="14"/>
      <c r="F2" s="14"/>
      <c r="G2" s="14"/>
      <c r="H2" s="14"/>
      <c r="I2" s="14"/>
      <c r="J2" s="22"/>
      <c r="K2" s="262"/>
      <c r="L2" s="206"/>
    </row>
    <row r="3" spans="1:12" s="199" customFormat="1">
      <c r="A3" s="261"/>
      <c r="B3" s="14"/>
      <c r="C3" s="14"/>
      <c r="D3" s="14"/>
      <c r="E3" s="14"/>
      <c r="F3" s="14"/>
      <c r="G3" s="14"/>
      <c r="H3" s="14"/>
      <c r="I3" s="14"/>
      <c r="J3" s="22"/>
      <c r="K3" s="14"/>
      <c r="L3" s="206"/>
    </row>
    <row r="4" spans="1:12" s="199" customFormat="1">
      <c r="A4" s="261"/>
      <c r="B4" s="14"/>
      <c r="C4" s="14"/>
      <c r="D4" s="14"/>
      <c r="E4" s="14"/>
      <c r="F4" s="14"/>
      <c r="G4" s="14"/>
      <c r="H4" s="14"/>
      <c r="I4" s="14"/>
      <c r="J4" s="22"/>
      <c r="K4" s="262"/>
      <c r="L4" s="206"/>
    </row>
    <row r="5" spans="1:12" s="199" customFormat="1" ht="13.5" thickBot="1">
      <c r="A5" s="261"/>
      <c r="B5" s="14"/>
      <c r="C5" s="14"/>
      <c r="D5" s="14"/>
      <c r="E5" s="14"/>
      <c r="F5" s="14"/>
      <c r="G5" s="14"/>
      <c r="H5" s="14"/>
      <c r="I5" s="14"/>
      <c r="J5" s="14"/>
      <c r="K5" s="14"/>
      <c r="L5" s="206"/>
    </row>
    <row r="6" spans="1:12" s="199" customFormat="1" ht="13.5" thickBot="1">
      <c r="A6" s="261"/>
      <c r="B6" s="263" t="s">
        <v>1598</v>
      </c>
      <c r="C6" s="264"/>
      <c r="D6" s="264"/>
      <c r="E6" s="265"/>
      <c r="F6" s="265"/>
      <c r="G6" s="266"/>
      <c r="H6" s="202"/>
      <c r="I6" s="202"/>
      <c r="J6" s="267"/>
      <c r="K6" s="268"/>
      <c r="L6" s="206"/>
    </row>
    <row r="7" spans="1:12" s="199" customFormat="1" ht="13.5" thickBot="1">
      <c r="A7" s="261"/>
      <c r="B7" s="269" t="s">
        <v>63</v>
      </c>
      <c r="C7" s="270"/>
      <c r="D7" s="271" t="s">
        <v>1599</v>
      </c>
      <c r="E7" s="272"/>
      <c r="F7" s="272"/>
      <c r="G7" s="273"/>
      <c r="H7" s="274"/>
      <c r="I7" s="274" t="s">
        <v>66</v>
      </c>
      <c r="J7" s="275"/>
      <c r="K7" s="276" t="s">
        <v>67</v>
      </c>
      <c r="L7" s="206"/>
    </row>
    <row r="8" spans="1:12" s="199" customFormat="1">
      <c r="A8" s="261"/>
      <c r="B8" s="548"/>
      <c r="C8" s="549"/>
      <c r="D8" s="550"/>
      <c r="E8" s="551"/>
      <c r="F8" s="551"/>
      <c r="G8" s="548"/>
      <c r="H8" s="552"/>
      <c r="I8" s="552"/>
      <c r="J8" s="553"/>
      <c r="K8" s="548"/>
      <c r="L8" s="206"/>
    </row>
    <row r="9" spans="1:12" s="199" customFormat="1">
      <c r="A9" s="261"/>
      <c r="B9" s="548"/>
      <c r="C9" s="549"/>
      <c r="D9" s="550"/>
      <c r="E9" s="551"/>
      <c r="F9" s="551"/>
      <c r="G9" s="548"/>
      <c r="H9" s="552"/>
      <c r="I9" s="552"/>
      <c r="J9" s="553"/>
      <c r="K9" s="548"/>
      <c r="L9" s="206"/>
    </row>
    <row r="10" spans="1:12" s="199" customFormat="1" ht="13.5" thickBot="1">
      <c r="A10" s="261"/>
      <c r="B10" s="548"/>
      <c r="C10" s="549"/>
      <c r="D10" s="550"/>
      <c r="E10" s="551"/>
      <c r="F10" s="551"/>
      <c r="G10" s="554"/>
      <c r="H10" s="555"/>
      <c r="I10" s="555"/>
      <c r="J10" s="556"/>
      <c r="K10" s="548"/>
      <c r="L10" s="206"/>
    </row>
    <row r="11" spans="1:12" s="199" customFormat="1">
      <c r="A11" s="261"/>
      <c r="B11" s="557">
        <v>1</v>
      </c>
      <c r="C11" s="549"/>
      <c r="D11" s="558" t="s">
        <v>2855</v>
      </c>
      <c r="E11" s="551"/>
      <c r="F11" s="551"/>
      <c r="G11" s="559" t="s">
        <v>1600</v>
      </c>
      <c r="H11" s="560"/>
      <c r="I11" s="560"/>
      <c r="J11" s="561"/>
      <c r="K11" s="557" t="s">
        <v>1601</v>
      </c>
      <c r="L11" s="206"/>
    </row>
    <row r="12" spans="1:12" s="199" customFormat="1">
      <c r="A12" s="261"/>
      <c r="B12" s="557"/>
      <c r="C12" s="549"/>
      <c r="D12" s="558"/>
      <c r="E12" s="551"/>
      <c r="F12" s="551"/>
      <c r="G12" s="562" t="s">
        <v>1602</v>
      </c>
      <c r="H12" s="560"/>
      <c r="I12" s="551"/>
      <c r="J12" s="561"/>
      <c r="K12" s="563"/>
      <c r="L12" s="206"/>
    </row>
    <row r="13" spans="1:12" s="199" customFormat="1">
      <c r="A13" s="261"/>
      <c r="B13" s="557"/>
      <c r="C13" s="549"/>
      <c r="D13" s="558"/>
      <c r="E13" s="551"/>
      <c r="F13" s="551"/>
      <c r="G13" s="562" t="s">
        <v>1603</v>
      </c>
      <c r="H13" s="560"/>
      <c r="I13" s="551"/>
      <c r="J13" s="561"/>
      <c r="K13" s="563"/>
      <c r="L13" s="206"/>
    </row>
    <row r="14" spans="1:12" s="199" customFormat="1">
      <c r="A14" s="261"/>
      <c r="B14" s="557"/>
      <c r="C14" s="549"/>
      <c r="D14" s="558"/>
      <c r="E14" s="551"/>
      <c r="F14" s="551"/>
      <c r="G14" s="562" t="s">
        <v>1604</v>
      </c>
      <c r="H14" s="560"/>
      <c r="I14" s="551"/>
      <c r="J14" s="561"/>
      <c r="K14" s="563"/>
      <c r="L14" s="206"/>
    </row>
    <row r="15" spans="1:12" s="199" customFormat="1">
      <c r="A15" s="261"/>
      <c r="B15" s="557"/>
      <c r="C15" s="549"/>
      <c r="D15" s="558"/>
      <c r="E15" s="551"/>
      <c r="F15" s="551"/>
      <c r="G15" s="562" t="s">
        <v>1605</v>
      </c>
      <c r="H15" s="560"/>
      <c r="I15" s="551"/>
      <c r="J15" s="561"/>
      <c r="K15" s="563"/>
      <c r="L15" s="206"/>
    </row>
    <row r="16" spans="1:12" s="199" customFormat="1">
      <c r="A16" s="261"/>
      <c r="B16" s="557"/>
      <c r="C16" s="549"/>
      <c r="D16" s="558"/>
      <c r="E16" s="551"/>
      <c r="F16" s="551"/>
      <c r="G16" s="562" t="s">
        <v>1606</v>
      </c>
      <c r="H16" s="560"/>
      <c r="I16" s="551"/>
      <c r="J16" s="561"/>
      <c r="K16" s="563"/>
      <c r="L16" s="206"/>
    </row>
    <row r="17" spans="1:12" s="199" customFormat="1">
      <c r="A17" s="261"/>
      <c r="B17" s="557"/>
      <c r="C17" s="549"/>
      <c r="D17" s="558"/>
      <c r="E17" s="551"/>
      <c r="F17" s="551"/>
      <c r="G17" s="562" t="s">
        <v>1607</v>
      </c>
      <c r="H17" s="560"/>
      <c r="I17" s="551"/>
      <c r="J17" s="561"/>
      <c r="K17" s="563"/>
      <c r="L17" s="206"/>
    </row>
    <row r="18" spans="1:12" s="199" customFormat="1">
      <c r="A18" s="261"/>
      <c r="B18" s="557"/>
      <c r="C18" s="549"/>
      <c r="D18" s="558"/>
      <c r="E18" s="551"/>
      <c r="F18" s="551"/>
      <c r="G18" s="562" t="s">
        <v>1608</v>
      </c>
      <c r="H18" s="560"/>
      <c r="I18" s="551"/>
      <c r="J18" s="561"/>
      <c r="K18" s="563"/>
      <c r="L18" s="206"/>
    </row>
    <row r="19" spans="1:12" s="199" customFormat="1">
      <c r="A19" s="261"/>
      <c r="B19" s="557"/>
      <c r="C19" s="549"/>
      <c r="D19" s="558"/>
      <c r="E19" s="551"/>
      <c r="F19" s="551"/>
      <c r="G19" s="562" t="s">
        <v>1609</v>
      </c>
      <c r="H19" s="560"/>
      <c r="I19" s="551"/>
      <c r="J19" s="561"/>
      <c r="K19" s="563"/>
      <c r="L19" s="206"/>
    </row>
    <row r="20" spans="1:12" s="199" customFormat="1" ht="13.5" thickBot="1">
      <c r="A20" s="261"/>
      <c r="B20" s="557"/>
      <c r="C20" s="549"/>
      <c r="D20" s="558"/>
      <c r="E20" s="551"/>
      <c r="F20" s="551"/>
      <c r="G20" s="562" t="s">
        <v>1610</v>
      </c>
      <c r="H20" s="560"/>
      <c r="I20" s="551"/>
      <c r="J20" s="561"/>
      <c r="K20" s="563"/>
      <c r="L20" s="206"/>
    </row>
    <row r="21" spans="1:12" s="199" customFormat="1" ht="13.5" thickBot="1">
      <c r="A21" s="261"/>
      <c r="B21" s="564" t="s">
        <v>63</v>
      </c>
      <c r="C21" s="565"/>
      <c r="D21" s="566" t="s">
        <v>1599</v>
      </c>
      <c r="E21" s="567"/>
      <c r="F21" s="567"/>
      <c r="G21" s="568"/>
      <c r="H21" s="569"/>
      <c r="I21" s="569" t="s">
        <v>66</v>
      </c>
      <c r="J21" s="570"/>
      <c r="K21" s="571" t="s">
        <v>67</v>
      </c>
      <c r="L21" s="206"/>
    </row>
    <row r="22" spans="1:12" s="199" customFormat="1">
      <c r="A22" s="261"/>
      <c r="B22" s="557">
        <v>2</v>
      </c>
      <c r="C22" s="549"/>
      <c r="D22" s="558" t="s">
        <v>2855</v>
      </c>
      <c r="E22" s="551"/>
      <c r="F22" s="551"/>
      <c r="G22" s="559" t="s">
        <v>1611</v>
      </c>
      <c r="H22" s="572"/>
      <c r="I22" s="560"/>
      <c r="J22" s="561"/>
      <c r="K22" s="557" t="s">
        <v>1612</v>
      </c>
      <c r="L22" s="206"/>
    </row>
    <row r="23" spans="1:12" s="199" customFormat="1">
      <c r="A23" s="261"/>
      <c r="B23" s="557"/>
      <c r="C23" s="549"/>
      <c r="D23" s="558"/>
      <c r="E23" s="551"/>
      <c r="F23" s="551"/>
      <c r="G23" s="562" t="s">
        <v>1613</v>
      </c>
      <c r="H23" s="560"/>
      <c r="I23" s="551"/>
      <c r="J23" s="561"/>
      <c r="K23" s="557"/>
      <c r="L23" s="206"/>
    </row>
    <row r="24" spans="1:12" s="199" customFormat="1">
      <c r="A24" s="261"/>
      <c r="B24" s="557"/>
      <c r="C24" s="549"/>
      <c r="D24" s="558"/>
      <c r="E24" s="551"/>
      <c r="F24" s="551"/>
      <c r="G24" s="562" t="s">
        <v>1614</v>
      </c>
      <c r="H24" s="560"/>
      <c r="I24" s="551"/>
      <c r="J24" s="561"/>
      <c r="K24" s="557"/>
      <c r="L24" s="206"/>
    </row>
    <row r="25" spans="1:12" s="199" customFormat="1">
      <c r="A25" s="261"/>
      <c r="B25" s="557"/>
      <c r="C25" s="549"/>
      <c r="D25" s="558"/>
      <c r="E25" s="551"/>
      <c r="F25" s="551"/>
      <c r="G25" s="562" t="s">
        <v>1615</v>
      </c>
      <c r="H25" s="560"/>
      <c r="I25" s="551"/>
      <c r="J25" s="561"/>
      <c r="K25" s="557"/>
      <c r="L25" s="206"/>
    </row>
    <row r="26" spans="1:12" s="199" customFormat="1">
      <c r="A26" s="261"/>
      <c r="B26" s="557"/>
      <c r="C26" s="549"/>
      <c r="D26" s="558"/>
      <c r="E26" s="551"/>
      <c r="F26" s="551"/>
      <c r="G26" s="562" t="s">
        <v>1616</v>
      </c>
      <c r="H26" s="560"/>
      <c r="I26" s="551"/>
      <c r="J26" s="561"/>
      <c r="K26" s="557"/>
      <c r="L26" s="206"/>
    </row>
    <row r="27" spans="1:12" s="199" customFormat="1">
      <c r="A27" s="261"/>
      <c r="B27" s="557"/>
      <c r="C27" s="549"/>
      <c r="D27" s="558"/>
      <c r="E27" s="551"/>
      <c r="F27" s="551"/>
      <c r="G27" s="562" t="s">
        <v>1617</v>
      </c>
      <c r="H27" s="560"/>
      <c r="I27" s="551"/>
      <c r="J27" s="561"/>
      <c r="K27" s="557"/>
      <c r="L27" s="206"/>
    </row>
    <row r="28" spans="1:12" s="199" customFormat="1">
      <c r="A28" s="261"/>
      <c r="B28" s="557"/>
      <c r="C28" s="549"/>
      <c r="D28" s="558"/>
      <c r="E28" s="551"/>
      <c r="F28" s="551"/>
      <c r="G28" s="562" t="s">
        <v>1618</v>
      </c>
      <c r="H28" s="560"/>
      <c r="I28" s="551"/>
      <c r="J28" s="561"/>
      <c r="K28" s="557"/>
      <c r="L28" s="206"/>
    </row>
    <row r="29" spans="1:12" s="199" customFormat="1">
      <c r="A29" s="261"/>
      <c r="B29" s="557"/>
      <c r="C29" s="549"/>
      <c r="D29" s="558"/>
      <c r="E29" s="551"/>
      <c r="F29" s="551"/>
      <c r="G29" s="562" t="s">
        <v>1619</v>
      </c>
      <c r="H29" s="560"/>
      <c r="I29" s="551"/>
      <c r="J29" s="561"/>
      <c r="K29" s="557"/>
      <c r="L29" s="206"/>
    </row>
    <row r="30" spans="1:12" s="199" customFormat="1">
      <c r="A30" s="261"/>
      <c r="B30" s="557"/>
      <c r="C30" s="549"/>
      <c r="D30" s="558"/>
      <c r="E30" s="551"/>
      <c r="F30" s="551"/>
      <c r="G30" s="562" t="s">
        <v>1620</v>
      </c>
      <c r="H30" s="560"/>
      <c r="I30" s="551"/>
      <c r="J30" s="561"/>
      <c r="K30" s="557"/>
      <c r="L30" s="206"/>
    </row>
    <row r="31" spans="1:12" s="199" customFormat="1">
      <c r="A31" s="261"/>
      <c r="B31" s="557"/>
      <c r="C31" s="549"/>
      <c r="D31" s="558"/>
      <c r="E31" s="551"/>
      <c r="F31" s="551"/>
      <c r="G31" s="562" t="s">
        <v>1621</v>
      </c>
      <c r="H31" s="560"/>
      <c r="I31" s="551"/>
      <c r="J31" s="561"/>
      <c r="K31" s="557"/>
      <c r="L31" s="206"/>
    </row>
    <row r="32" spans="1:12" s="199" customFormat="1">
      <c r="A32" s="261"/>
      <c r="B32" s="557"/>
      <c r="C32" s="549"/>
      <c r="D32" s="558"/>
      <c r="E32" s="551"/>
      <c r="F32" s="551"/>
      <c r="G32" s="562" t="s">
        <v>1622</v>
      </c>
      <c r="H32" s="560"/>
      <c r="I32" s="551"/>
      <c r="J32" s="561"/>
      <c r="K32" s="557"/>
      <c r="L32" s="206"/>
    </row>
    <row r="33" spans="1:12" ht="13.5" thickBot="1">
      <c r="A33" s="277"/>
      <c r="B33" s="573"/>
      <c r="C33" s="574"/>
      <c r="D33" s="575"/>
      <c r="E33" s="576" t="s">
        <v>62</v>
      </c>
      <c r="F33" s="555"/>
      <c r="G33" s="577" t="s">
        <v>1623</v>
      </c>
      <c r="H33" s="578"/>
      <c r="I33" s="579"/>
      <c r="J33" s="580"/>
      <c r="K33" s="573"/>
      <c r="L33" s="243"/>
    </row>
    <row r="34" spans="1:12">
      <c r="A34" s="206"/>
      <c r="B34" s="272" t="s">
        <v>1624</v>
      </c>
      <c r="C34" s="279"/>
      <c r="D34" s="280" t="s">
        <v>1624</v>
      </c>
      <c r="E34" s="281"/>
      <c r="F34" s="281"/>
      <c r="G34" s="282"/>
      <c r="H34" s="283"/>
      <c r="I34" s="283"/>
      <c r="J34" s="284"/>
      <c r="K34" s="285"/>
      <c r="L34" s="206"/>
    </row>
    <row r="35" spans="1:12" ht="13.5" thickBot="1">
      <c r="A35" s="206"/>
      <c r="B35" s="272" t="s">
        <v>1625</v>
      </c>
      <c r="C35" s="279"/>
      <c r="D35" s="280" t="s">
        <v>1626</v>
      </c>
      <c r="E35" s="281"/>
      <c r="F35" s="281"/>
      <c r="G35" s="282"/>
      <c r="H35" s="272" t="s">
        <v>1627</v>
      </c>
      <c r="I35" s="283"/>
      <c r="J35" s="284"/>
      <c r="K35" s="285" t="s">
        <v>67</v>
      </c>
      <c r="L35" s="206"/>
    </row>
    <row r="36" spans="1:12" ht="13.5" thickBot="1">
      <c r="A36" s="206"/>
      <c r="B36" s="286" t="s">
        <v>1628</v>
      </c>
      <c r="C36" s="287"/>
      <c r="D36" s="286"/>
      <c r="E36" s="288"/>
      <c r="F36" s="288"/>
      <c r="G36" s="288"/>
      <c r="H36" s="274"/>
      <c r="I36" s="288"/>
      <c r="J36" s="288"/>
      <c r="K36" s="286"/>
      <c r="L36" s="206"/>
    </row>
    <row r="37" spans="1:12">
      <c r="A37" s="206"/>
      <c r="B37" s="289">
        <v>1</v>
      </c>
      <c r="C37" s="290">
        <v>1</v>
      </c>
      <c r="D37" s="291" t="s">
        <v>1629</v>
      </c>
      <c r="G37" s="292">
        <v>1</v>
      </c>
      <c r="H37" s="1" t="s">
        <v>593</v>
      </c>
      <c r="I37" s="1"/>
      <c r="J37" s="292"/>
      <c r="K37" s="293" t="s">
        <v>1601</v>
      </c>
      <c r="L37" s="206"/>
    </row>
    <row r="38" spans="1:12" ht="13.5" thickBot="1">
      <c r="A38" s="206"/>
      <c r="B38" s="289"/>
      <c r="C38" s="290"/>
      <c r="D38" s="294" t="s">
        <v>1630</v>
      </c>
      <c r="G38" s="292" t="s">
        <v>1631</v>
      </c>
      <c r="H38" s="1"/>
      <c r="I38" s="1"/>
      <c r="J38" s="292"/>
      <c r="K38" s="295"/>
      <c r="L38" s="206"/>
    </row>
    <row r="39" spans="1:12" ht="13.5" thickBot="1">
      <c r="A39" s="206"/>
      <c r="B39" s="289"/>
      <c r="C39" s="290"/>
      <c r="D39" s="296" t="s">
        <v>1632</v>
      </c>
      <c r="G39" s="297"/>
      <c r="H39" s="1"/>
      <c r="I39" s="298" t="s">
        <v>1633</v>
      </c>
      <c r="J39" s="299"/>
      <c r="K39" s="295"/>
      <c r="L39" s="206"/>
    </row>
    <row r="40" spans="1:12" ht="13.5" thickBot="1">
      <c r="A40" s="206"/>
      <c r="B40" s="289"/>
      <c r="C40" s="290"/>
      <c r="D40" s="296" t="s">
        <v>1634</v>
      </c>
      <c r="G40" s="297">
        <v>39522</v>
      </c>
      <c r="H40" s="1"/>
      <c r="I40" s="300" t="s">
        <v>1635</v>
      </c>
      <c r="J40" s="301"/>
      <c r="K40" s="295"/>
      <c r="L40" s="206"/>
    </row>
    <row r="41" spans="1:12">
      <c r="A41" s="206"/>
      <c r="B41" s="289"/>
      <c r="C41" s="290"/>
      <c r="D41" s="294" t="s">
        <v>1636</v>
      </c>
      <c r="G41" s="292" t="s">
        <v>1637</v>
      </c>
      <c r="H41" s="1"/>
      <c r="I41" s="300" t="s">
        <v>1638</v>
      </c>
      <c r="J41" s="301"/>
      <c r="K41" s="295"/>
      <c r="L41" s="206"/>
    </row>
    <row r="42" spans="1:12" ht="13.5" thickBot="1">
      <c r="A42" s="206"/>
      <c r="B42" s="289"/>
      <c r="C42" s="290"/>
      <c r="D42" s="302"/>
      <c r="E42" s="278"/>
      <c r="F42" s="278"/>
      <c r="G42" s="200"/>
      <c r="H42" s="200"/>
      <c r="I42" s="303"/>
      <c r="J42" s="200"/>
      <c r="K42" s="295"/>
      <c r="L42" s="206"/>
    </row>
    <row r="43" spans="1:12">
      <c r="A43" s="206"/>
      <c r="B43" s="289"/>
      <c r="C43" s="290"/>
      <c r="D43" s="304" t="s">
        <v>1639</v>
      </c>
      <c r="E43" s="305"/>
      <c r="F43" s="305"/>
      <c r="G43" s="306" t="s">
        <v>1640</v>
      </c>
      <c r="H43" s="307" t="s">
        <v>594</v>
      </c>
      <c r="I43" s="210"/>
      <c r="J43" s="210"/>
      <c r="K43" s="295"/>
      <c r="L43" s="206"/>
    </row>
    <row r="44" spans="1:12">
      <c r="A44" s="206"/>
      <c r="B44" s="289"/>
      <c r="C44" s="290"/>
      <c r="D44" s="308"/>
      <c r="E44" s="309"/>
      <c r="F44" s="309"/>
      <c r="G44" s="310"/>
      <c r="H44" s="301"/>
      <c r="I44" s="14"/>
      <c r="J44" s="14"/>
      <c r="K44" s="295"/>
      <c r="L44" s="206"/>
    </row>
    <row r="45" spans="1:12">
      <c r="A45" s="206"/>
      <c r="B45" s="289"/>
      <c r="C45" s="290"/>
      <c r="D45" s="308"/>
      <c r="E45" s="309"/>
      <c r="F45" s="309"/>
      <c r="G45" s="310" t="s">
        <v>1638</v>
      </c>
      <c r="H45" s="301" t="s">
        <v>1068</v>
      </c>
      <c r="I45" s="14"/>
      <c r="J45" s="14"/>
      <c r="K45" s="295"/>
      <c r="L45" s="206"/>
    </row>
    <row r="46" spans="1:12" ht="13.5" thickBot="1">
      <c r="A46" s="206"/>
      <c r="B46" s="289"/>
      <c r="C46" s="290"/>
      <c r="D46" s="303"/>
      <c r="E46" s="311"/>
      <c r="F46" s="311"/>
      <c r="G46" s="312"/>
      <c r="H46" s="313"/>
      <c r="I46" s="200"/>
      <c r="J46" s="200"/>
      <c r="K46" s="295"/>
      <c r="L46" s="206"/>
    </row>
    <row r="47" spans="1:12">
      <c r="A47" s="206"/>
      <c r="B47" s="289"/>
      <c r="C47" s="290"/>
      <c r="D47" s="304" t="s">
        <v>1641</v>
      </c>
      <c r="E47" s="214"/>
      <c r="F47" s="214"/>
      <c r="G47" s="307" t="s">
        <v>1642</v>
      </c>
      <c r="H47" s="210"/>
      <c r="I47" s="210"/>
      <c r="J47" s="210"/>
      <c r="K47" s="295"/>
      <c r="L47" s="206"/>
    </row>
    <row r="48" spans="1:12">
      <c r="A48" s="206"/>
      <c r="B48" s="289"/>
      <c r="C48" s="290"/>
      <c r="D48" s="308"/>
      <c r="E48" s="309"/>
      <c r="F48" s="309"/>
      <c r="G48" s="301" t="s">
        <v>1643</v>
      </c>
      <c r="H48" s="14"/>
      <c r="I48" s="14"/>
      <c r="J48" s="14"/>
      <c r="K48" s="295"/>
      <c r="L48" s="206"/>
    </row>
    <row r="49" spans="1:12">
      <c r="A49" s="206"/>
      <c r="B49" s="289"/>
      <c r="C49" s="290"/>
      <c r="D49" s="308"/>
      <c r="E49" s="309"/>
      <c r="F49" s="309"/>
      <c r="G49" s="301" t="s">
        <v>1644</v>
      </c>
      <c r="H49" s="14"/>
      <c r="I49" s="14"/>
      <c r="J49" s="14"/>
      <c r="K49" s="295"/>
      <c r="L49" s="206"/>
    </row>
    <row r="50" spans="1:12">
      <c r="A50" s="206"/>
      <c r="B50" s="289"/>
      <c r="C50" s="290"/>
      <c r="D50" s="308"/>
      <c r="E50" s="309"/>
      <c r="F50" s="309"/>
      <c r="G50" s="301"/>
      <c r="H50" s="14"/>
      <c r="I50" s="14"/>
      <c r="J50" s="14"/>
      <c r="K50" s="295"/>
      <c r="L50" s="206"/>
    </row>
    <row r="51" spans="1:12" ht="13.5" thickBot="1">
      <c r="A51" s="206"/>
      <c r="B51" s="289"/>
      <c r="C51" s="290"/>
      <c r="D51" s="303"/>
      <c r="E51" s="311"/>
      <c r="F51" s="311"/>
      <c r="G51" s="313"/>
      <c r="H51" s="200"/>
      <c r="I51" s="200"/>
      <c r="J51" s="200"/>
      <c r="K51" s="295"/>
      <c r="L51" s="206"/>
    </row>
    <row r="52" spans="1:12">
      <c r="A52" s="206"/>
      <c r="B52" s="289"/>
      <c r="C52" s="290"/>
      <c r="D52" s="314" t="s">
        <v>1645</v>
      </c>
      <c r="E52" s="315"/>
      <c r="F52" s="315"/>
      <c r="G52" s="307">
        <v>100</v>
      </c>
      <c r="H52" s="210" t="s">
        <v>1646</v>
      </c>
      <c r="I52" s="210"/>
      <c r="J52" s="210"/>
      <c r="K52" s="295"/>
      <c r="L52" s="206"/>
    </row>
    <row r="53" spans="1:12" ht="13.5" thickBot="1">
      <c r="A53" s="206"/>
      <c r="B53" s="289"/>
      <c r="C53" s="290"/>
      <c r="D53" s="302"/>
      <c r="E53" s="316"/>
      <c r="F53" s="316"/>
      <c r="G53" s="313"/>
      <c r="H53" s="200"/>
      <c r="I53" s="200"/>
      <c r="J53" s="200"/>
      <c r="K53" s="295"/>
      <c r="L53" s="206"/>
    </row>
    <row r="54" spans="1:12">
      <c r="A54" s="206"/>
      <c r="B54" s="289"/>
      <c r="C54" s="290"/>
      <c r="D54" s="314" t="s">
        <v>1647</v>
      </c>
      <c r="E54" s="214"/>
      <c r="F54" s="214"/>
      <c r="G54" s="307" t="s">
        <v>1648</v>
      </c>
      <c r="H54" s="210"/>
      <c r="I54" s="210"/>
      <c r="J54" s="210"/>
      <c r="K54" s="295"/>
      <c r="L54" s="206"/>
    </row>
    <row r="55" spans="1:12" ht="13.5" thickBot="1">
      <c r="A55" s="206"/>
      <c r="B55" s="289"/>
      <c r="C55" s="290"/>
      <c r="D55" s="302"/>
      <c r="E55" s="311"/>
      <c r="F55" s="311"/>
      <c r="G55" s="317">
        <v>39522</v>
      </c>
      <c r="H55" s="200" t="s">
        <v>1649</v>
      </c>
      <c r="I55" s="317">
        <v>39887</v>
      </c>
      <c r="J55" s="200"/>
      <c r="K55" s="318"/>
      <c r="L55" s="206"/>
    </row>
  </sheetData>
  <sheetProtection password="9994" sheet="1"/>
  <phoneticPr fontId="19" type="noConversion"/>
  <hyperlinks>
    <hyperlink ref="B6" location="'TABLE OF CONTENTS'!A1" tooltip="TABLE OF CONTENTS" display="&lt;--------------Back to TABLE OF CONTENTS"/>
    <hyperlink ref="B6:D6" location="'TABLE OF CONTENTS'!A1" tooltip="table of contents" display="&lt;--------------Back to TABLE OF CONTENTS"/>
  </hyperlink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J11"/>
  <sheetViews>
    <sheetView workbookViewId="0">
      <pane ySplit="7" topLeftCell="A8" activePane="bottomLeft" state="frozen"/>
      <selection activeCell="F19" sqref="F19"/>
      <selection pane="bottomLeft" activeCell="F19" sqref="F19"/>
    </sheetView>
  </sheetViews>
  <sheetFormatPr defaultRowHeight="12.75"/>
  <cols>
    <col min="1" max="1" width="12.5703125" customWidth="1"/>
    <col min="2" max="2" width="18.85546875" customWidth="1"/>
    <col min="3" max="3" width="18.28515625" customWidth="1"/>
    <col min="4" max="4" width="19.42578125" customWidth="1"/>
    <col min="6" max="6" width="20.85546875" customWidth="1"/>
    <col min="7" max="7" width="20.140625" customWidth="1"/>
  </cols>
  <sheetData>
    <row r="1" spans="1:10">
      <c r="A1" s="1"/>
      <c r="B1" s="1"/>
      <c r="C1" s="1"/>
      <c r="D1" s="1"/>
      <c r="E1" s="1"/>
      <c r="F1" s="1"/>
      <c r="G1" s="1"/>
    </row>
    <row r="2" spans="1:10">
      <c r="A2" s="1"/>
      <c r="B2" s="1"/>
      <c r="C2" s="1"/>
      <c r="D2" s="1"/>
      <c r="E2" s="1"/>
      <c r="F2" s="1"/>
      <c r="G2" s="1"/>
    </row>
    <row r="3" spans="1:10">
      <c r="A3" s="1"/>
      <c r="B3" s="1"/>
      <c r="C3" s="1"/>
      <c r="D3" s="1"/>
      <c r="E3" s="1"/>
      <c r="F3" s="1"/>
      <c r="G3" s="1"/>
    </row>
    <row r="4" spans="1:10">
      <c r="A4" s="1"/>
      <c r="B4" s="1"/>
      <c r="C4" s="1"/>
      <c r="D4" s="1"/>
      <c r="E4" s="1"/>
      <c r="F4" s="1"/>
      <c r="G4" s="1"/>
    </row>
    <row r="5" spans="1:10" ht="13.5" thickBot="1">
      <c r="A5" s="1"/>
      <c r="B5" s="1"/>
      <c r="C5" s="1"/>
      <c r="D5" s="1"/>
      <c r="E5" s="1"/>
      <c r="F5" s="1"/>
      <c r="G5" s="1"/>
    </row>
    <row r="6" spans="1:10" ht="15.75">
      <c r="A6" s="699" t="s">
        <v>1650</v>
      </c>
      <c r="B6" s="700"/>
      <c r="C6" s="700"/>
      <c r="D6" s="700"/>
      <c r="E6" s="700"/>
      <c r="F6" s="700"/>
      <c r="G6" s="701"/>
      <c r="H6" s="320"/>
      <c r="I6" s="320"/>
      <c r="J6" s="320"/>
    </row>
    <row r="7" spans="1:10" ht="13.5" thickBot="1">
      <c r="A7" s="702"/>
      <c r="B7" s="703"/>
      <c r="C7" s="703"/>
      <c r="D7" s="703"/>
      <c r="E7" s="703"/>
      <c r="F7" s="703"/>
      <c r="G7" s="704"/>
      <c r="H7" s="320"/>
      <c r="I7" s="320"/>
      <c r="J7" s="320"/>
    </row>
    <row r="8" spans="1:10" ht="13.5" thickBot="1">
      <c r="A8" s="321" t="s">
        <v>1651</v>
      </c>
      <c r="B8" s="322"/>
      <c r="C8" s="322"/>
      <c r="D8" s="322"/>
      <c r="E8" s="323"/>
      <c r="F8" s="323"/>
      <c r="G8" s="324"/>
      <c r="H8" s="325"/>
      <c r="I8" s="325"/>
      <c r="J8" s="325"/>
    </row>
    <row r="9" spans="1:10">
      <c r="A9" s="705" t="s">
        <v>2856</v>
      </c>
      <c r="B9" s="706"/>
      <c r="C9" s="706"/>
      <c r="D9" s="706"/>
      <c r="E9" s="706"/>
      <c r="F9" s="706"/>
      <c r="G9" s="707"/>
      <c r="H9" s="325"/>
      <c r="I9" s="325"/>
      <c r="J9" s="325"/>
    </row>
    <row r="10" spans="1:10">
      <c r="A10" s="708" t="s">
        <v>2857</v>
      </c>
      <c r="B10" s="709"/>
      <c r="C10" s="709"/>
      <c r="D10" s="709"/>
      <c r="E10" s="709"/>
      <c r="F10" s="709"/>
      <c r="G10" s="710"/>
      <c r="H10" s="325"/>
      <c r="I10" s="325"/>
      <c r="J10" s="325"/>
    </row>
    <row r="11" spans="1:10" ht="13.5" thickBot="1">
      <c r="A11" s="696" t="s">
        <v>2943</v>
      </c>
      <c r="B11" s="697"/>
      <c r="C11" s="697"/>
      <c r="D11" s="697"/>
      <c r="E11" s="697"/>
      <c r="F11" s="697"/>
      <c r="G11" s="698"/>
      <c r="H11" s="325"/>
      <c r="I11" s="325"/>
      <c r="J11" s="325"/>
    </row>
  </sheetData>
  <sheetProtection password="9994" sheet="1" objects="1" scenarios="1"/>
  <mergeCells count="5">
    <mergeCell ref="A11:G11"/>
    <mergeCell ref="A6:G6"/>
    <mergeCell ref="A7:G7"/>
    <mergeCell ref="A9:G9"/>
    <mergeCell ref="A10:G10"/>
  </mergeCells>
  <phoneticPr fontId="19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F19" sqref="F19"/>
    </sheetView>
  </sheetViews>
  <sheetFormatPr defaultRowHeight="12.75"/>
  <sheetData>
    <row r="1" spans="1:1" ht="15.75">
      <c r="A1" s="520"/>
    </row>
    <row r="3" spans="1:1" ht="15.75">
      <c r="A3" s="520"/>
    </row>
    <row r="4" spans="1:1" ht="15.75">
      <c r="A4" s="521"/>
    </row>
    <row r="6" spans="1:1" ht="15.75">
      <c r="A6" s="522"/>
    </row>
  </sheetData>
  <sheetProtection password="9994" sheet="1"/>
  <phoneticPr fontId="19" type="noConversion"/>
  <pageMargins left="0.7" right="0.7" top="0.75" bottom="0.75" header="0.3" footer="0.3"/>
  <pageSetup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7:K68"/>
  <sheetViews>
    <sheetView topLeftCell="A19" workbookViewId="0">
      <selection activeCell="J33" sqref="J31:K33"/>
    </sheetView>
  </sheetViews>
  <sheetFormatPr defaultRowHeight="12.75"/>
  <cols>
    <col min="1" max="16384" width="9.140625" style="14"/>
  </cols>
  <sheetData>
    <row r="17" spans="11:11" ht="19.5">
      <c r="K17" s="581" t="s">
        <v>718</v>
      </c>
    </row>
    <row r="18" spans="11:11" ht="19.5">
      <c r="K18" s="581" t="s">
        <v>719</v>
      </c>
    </row>
    <row r="19" spans="11:11" ht="19.5">
      <c r="K19" s="582" t="s">
        <v>720</v>
      </c>
    </row>
    <row r="20" spans="11:11" ht="19.5">
      <c r="K20" s="582" t="s">
        <v>721</v>
      </c>
    </row>
    <row r="21" spans="11:11" ht="19.5">
      <c r="K21" s="582" t="s">
        <v>722</v>
      </c>
    </row>
    <row r="22" spans="11:11" ht="19.5">
      <c r="K22" s="582" t="s">
        <v>723</v>
      </c>
    </row>
    <row r="23" spans="11:11" ht="19.5">
      <c r="K23" s="582" t="s">
        <v>724</v>
      </c>
    </row>
    <row r="24" spans="11:11" ht="20.25">
      <c r="K24" s="582" t="s">
        <v>725</v>
      </c>
    </row>
    <row r="25" spans="11:11" ht="20.25">
      <c r="K25" s="582" t="s">
        <v>726</v>
      </c>
    </row>
    <row r="35" spans="2:11" ht="19.5">
      <c r="B35" s="581" t="s">
        <v>727</v>
      </c>
      <c r="K35" s="581" t="s">
        <v>735</v>
      </c>
    </row>
    <row r="36" spans="2:11" ht="19.5">
      <c r="B36" s="581" t="s">
        <v>719</v>
      </c>
      <c r="K36" s="581" t="s">
        <v>719</v>
      </c>
    </row>
    <row r="37" spans="2:11" ht="19.5">
      <c r="B37" s="585" t="s">
        <v>728</v>
      </c>
      <c r="K37" s="585" t="s">
        <v>720</v>
      </c>
    </row>
    <row r="38" spans="2:11" ht="20.25">
      <c r="B38" s="585" t="s">
        <v>729</v>
      </c>
      <c r="K38" s="585" t="s">
        <v>736</v>
      </c>
    </row>
    <row r="39" spans="2:11" ht="20.25">
      <c r="B39" s="585" t="s">
        <v>730</v>
      </c>
      <c r="K39" s="585" t="s">
        <v>737</v>
      </c>
    </row>
    <row r="40" spans="2:11" ht="20.25">
      <c r="B40" s="585" t="s">
        <v>731</v>
      </c>
      <c r="K40" s="585" t="s">
        <v>738</v>
      </c>
    </row>
    <row r="41" spans="2:11" ht="19.5">
      <c r="B41" s="585" t="s">
        <v>732</v>
      </c>
      <c r="K41" s="585" t="s">
        <v>739</v>
      </c>
    </row>
    <row r="42" spans="2:11" ht="20.25">
      <c r="B42" s="585" t="s">
        <v>733</v>
      </c>
      <c r="K42" s="585" t="s">
        <v>740</v>
      </c>
    </row>
    <row r="43" spans="2:11" ht="20.25">
      <c r="B43" s="585" t="s">
        <v>734</v>
      </c>
      <c r="K43" s="585" t="s">
        <v>741</v>
      </c>
    </row>
    <row r="44" spans="2:11" ht="19.5">
      <c r="B44" s="585"/>
      <c r="K44" s="585"/>
    </row>
    <row r="48" spans="2:11" ht="19.5">
      <c r="B48" s="583" t="s">
        <v>742</v>
      </c>
      <c r="K48" s="583" t="s">
        <v>750</v>
      </c>
    </row>
    <row r="49" spans="2:11" ht="19.5">
      <c r="B49" s="583" t="s">
        <v>719</v>
      </c>
      <c r="K49" s="583" t="s">
        <v>719</v>
      </c>
    </row>
    <row r="50" spans="2:11" ht="19.5">
      <c r="B50" s="584" t="s">
        <v>743</v>
      </c>
      <c r="K50" s="584" t="s">
        <v>751</v>
      </c>
    </row>
    <row r="51" spans="2:11" ht="19.5">
      <c r="B51" s="584" t="s">
        <v>744</v>
      </c>
      <c r="K51" s="584" t="s">
        <v>752</v>
      </c>
    </row>
    <row r="52" spans="2:11" ht="19.5">
      <c r="B52" s="584" t="s">
        <v>745</v>
      </c>
      <c r="K52" s="584" t="s">
        <v>753</v>
      </c>
    </row>
    <row r="53" spans="2:11" ht="19.5">
      <c r="B53" s="584" t="s">
        <v>746</v>
      </c>
      <c r="K53" s="584" t="s">
        <v>754</v>
      </c>
    </row>
    <row r="54" spans="2:11" ht="19.5">
      <c r="B54" s="584" t="s">
        <v>747</v>
      </c>
      <c r="K54" s="584" t="s">
        <v>755</v>
      </c>
    </row>
    <row r="55" spans="2:11" ht="20.25">
      <c r="B55" s="584" t="s">
        <v>748</v>
      </c>
      <c r="K55" s="584" t="s">
        <v>756</v>
      </c>
    </row>
    <row r="56" spans="2:11" ht="20.25">
      <c r="B56" s="584" t="s">
        <v>749</v>
      </c>
      <c r="K56" s="584" t="s">
        <v>757</v>
      </c>
    </row>
    <row r="57" spans="2:11" ht="19.5">
      <c r="K57" s="584" t="s">
        <v>758</v>
      </c>
    </row>
    <row r="61" spans="2:11" ht="19.5">
      <c r="B61" s="583" t="s">
        <v>759</v>
      </c>
    </row>
    <row r="62" spans="2:11" ht="19.5">
      <c r="B62" s="583" t="s">
        <v>719</v>
      </c>
    </row>
    <row r="63" spans="2:11" ht="19.5">
      <c r="B63" s="584" t="s">
        <v>760</v>
      </c>
    </row>
    <row r="64" spans="2:11" ht="19.5">
      <c r="B64" s="584" t="s">
        <v>761</v>
      </c>
    </row>
    <row r="65" spans="2:2" ht="19.5">
      <c r="B65" s="584" t="s">
        <v>762</v>
      </c>
    </row>
    <row r="66" spans="2:2" ht="19.5">
      <c r="B66" s="584" t="s">
        <v>763</v>
      </c>
    </row>
    <row r="67" spans="2:2" ht="20.25">
      <c r="B67" s="584" t="s">
        <v>764</v>
      </c>
    </row>
    <row r="68" spans="2:2" ht="20.25">
      <c r="B68" s="584" t="s">
        <v>765</v>
      </c>
    </row>
  </sheetData>
  <sheetProtection password="9994" sheet="1"/>
  <phoneticPr fontId="19" type="noConversion"/>
  <pageMargins left="0.7" right="0.7" top="0.75" bottom="0.75" header="0.3" footer="0.3"/>
  <pageSetup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8:G8"/>
  <sheetViews>
    <sheetView workbookViewId="0">
      <selection activeCell="I16" sqref="I16"/>
    </sheetView>
  </sheetViews>
  <sheetFormatPr defaultRowHeight="12.75"/>
  <cols>
    <col min="1" max="16384" width="9.140625" style="1"/>
  </cols>
  <sheetData>
    <row r="8" spans="1:7">
      <c r="A8" s="586" t="s">
        <v>767</v>
      </c>
      <c r="B8" s="679" t="s">
        <v>2956</v>
      </c>
      <c r="C8" s="679"/>
      <c r="D8" s="679"/>
      <c r="E8" s="679"/>
      <c r="F8" s="679"/>
      <c r="G8"/>
    </row>
  </sheetData>
  <sheetProtection password="9994" sheet="1" objects="1" scenarios="1"/>
  <phoneticPr fontId="19" type="noConversion"/>
  <hyperlinks>
    <hyperlink ref="B8:F8" r:id="rId1" display="CLICK HERE TO GO TO ARCHIVES ONLINE"/>
  </hyperlink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41"/>
  <sheetViews>
    <sheetView workbookViewId="0">
      <selection activeCell="F19" sqref="F19"/>
    </sheetView>
  </sheetViews>
  <sheetFormatPr defaultRowHeight="12.75"/>
  <cols>
    <col min="1" max="1" width="10.28515625" style="662" customWidth="1"/>
    <col min="2" max="2" width="2.5703125" customWidth="1"/>
    <col min="3" max="3" width="10.28515625" customWidth="1"/>
    <col min="4" max="4" width="15.42578125" customWidth="1"/>
    <col min="5" max="5" width="9.7109375" bestFit="1" customWidth="1"/>
    <col min="6" max="6" width="10.7109375" customWidth="1"/>
    <col min="7" max="7" width="2.28515625" customWidth="1"/>
    <col min="8" max="8" width="9.42578125" bestFit="1" customWidth="1"/>
    <col min="9" max="9" width="13" customWidth="1"/>
    <col min="10" max="10" width="2.140625" customWidth="1"/>
    <col min="11" max="11" width="8.140625" customWidth="1"/>
    <col min="12" max="12" width="12.28515625" customWidth="1"/>
    <col min="13" max="13" width="2.7109375" customWidth="1"/>
    <col min="14" max="14" width="89.85546875" customWidth="1"/>
    <col min="15" max="15" width="12.28515625" customWidth="1"/>
    <col min="16" max="16" width="9.28515625" customWidth="1"/>
    <col min="17" max="17" width="9.7109375" customWidth="1"/>
    <col min="18" max="18" width="15.42578125" customWidth="1"/>
    <col min="19" max="26" width="12.28515625" customWidth="1"/>
    <col min="27" max="27" width="9.28515625" bestFit="1" customWidth="1"/>
    <col min="28" max="28" width="11.28515625" customWidth="1"/>
    <col min="30" max="32" width="10" customWidth="1"/>
    <col min="33" max="34" width="10.5703125" bestFit="1" customWidth="1"/>
    <col min="35" max="35" width="10.5703125" customWidth="1"/>
    <col min="36" max="36" width="9.28515625" bestFit="1" customWidth="1"/>
    <col min="37" max="37" width="9.7109375" bestFit="1" customWidth="1"/>
  </cols>
  <sheetData>
    <row r="1" spans="1:37"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</row>
    <row r="2" spans="1:37"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</row>
    <row r="3" spans="1:37" ht="26.25" customHeight="1" thickBot="1"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</row>
    <row r="4" spans="1:37" ht="16.5" thickBot="1">
      <c r="B4" s="591"/>
      <c r="C4" s="712" t="s">
        <v>2902</v>
      </c>
      <c r="D4" s="713"/>
      <c r="E4" s="713"/>
      <c r="F4" s="714"/>
      <c r="G4" s="592"/>
      <c r="H4" s="712" t="s">
        <v>2903</v>
      </c>
      <c r="I4" s="713"/>
      <c r="J4" s="713"/>
      <c r="K4" s="713"/>
      <c r="L4" s="714"/>
      <c r="M4" s="593"/>
      <c r="N4" s="663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E4" s="594"/>
      <c r="AF4" s="594"/>
    </row>
    <row r="5" spans="1:37" ht="48.75" customHeight="1" thickBot="1">
      <c r="B5" s="595"/>
      <c r="C5" s="715" t="s">
        <v>2941</v>
      </c>
      <c r="D5" s="716"/>
      <c r="E5" s="716"/>
      <c r="F5" s="717"/>
      <c r="G5" s="596"/>
      <c r="H5" s="715" t="s">
        <v>2942</v>
      </c>
      <c r="I5" s="716"/>
      <c r="J5" s="716"/>
      <c r="K5" s="716"/>
      <c r="L5" s="717"/>
      <c r="M5" s="597"/>
      <c r="N5" s="664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E5" s="598"/>
      <c r="AF5" s="598"/>
      <c r="AK5">
        <f>10000/40</f>
        <v>250</v>
      </c>
    </row>
    <row r="6" spans="1:37" ht="45.75" thickBot="1">
      <c r="B6" s="599"/>
      <c r="C6" s="600" t="s">
        <v>2904</v>
      </c>
      <c r="D6" s="601" t="s">
        <v>2905</v>
      </c>
      <c r="E6" s="602" t="s">
        <v>2906</v>
      </c>
      <c r="F6" s="603" t="s">
        <v>2907</v>
      </c>
      <c r="G6" s="604"/>
      <c r="H6" s="605" t="s">
        <v>2904</v>
      </c>
      <c r="I6" s="601" t="s">
        <v>2905</v>
      </c>
      <c r="J6" s="601"/>
      <c r="K6" s="602" t="s">
        <v>2906</v>
      </c>
      <c r="L6" s="603" t="s">
        <v>2908</v>
      </c>
      <c r="M6" s="606"/>
      <c r="N6" s="665"/>
      <c r="O6" s="607" t="s">
        <v>2909</v>
      </c>
      <c r="P6" s="607" t="s">
        <v>2910</v>
      </c>
      <c r="Q6" s="607" t="s">
        <v>2911</v>
      </c>
      <c r="R6" s="607" t="s">
        <v>2912</v>
      </c>
      <c r="S6" s="607" t="s">
        <v>2913</v>
      </c>
      <c r="T6" s="607" t="s">
        <v>2914</v>
      </c>
      <c r="U6" s="607" t="s">
        <v>2915</v>
      </c>
      <c r="V6" s="607" t="s">
        <v>2916</v>
      </c>
      <c r="W6" s="607" t="s">
        <v>2917</v>
      </c>
      <c r="X6" s="607" t="s">
        <v>2918</v>
      </c>
      <c r="Y6" s="607"/>
      <c r="Z6" s="607"/>
      <c r="AE6" s="607"/>
      <c r="AF6" s="607"/>
      <c r="AI6" t="s">
        <v>2919</v>
      </c>
    </row>
    <row r="7" spans="1:37">
      <c r="B7" s="599" t="s">
        <v>2920</v>
      </c>
      <c r="C7" s="608">
        <v>55</v>
      </c>
      <c r="D7" s="609">
        <v>4.5999999999999996</v>
      </c>
      <c r="E7" s="610" t="s">
        <v>2921</v>
      </c>
      <c r="F7" s="611">
        <v>163</v>
      </c>
      <c r="G7" s="612" t="s">
        <v>2920</v>
      </c>
      <c r="H7" s="613">
        <v>55</v>
      </c>
      <c r="I7" s="609">
        <v>7.41</v>
      </c>
      <c r="J7" s="609"/>
      <c r="K7" s="614">
        <f>H7/AE7</f>
        <v>1.5574559664722207</v>
      </c>
      <c r="L7" s="615">
        <f>I7*AE7</f>
        <v>261.67674</v>
      </c>
      <c r="M7" s="616"/>
      <c r="N7" s="666"/>
      <c r="O7" s="617">
        <f>I7-D7</f>
        <v>2.8100000000000005</v>
      </c>
      <c r="P7" s="617">
        <f>(I7*H7)-(D7*C7)</f>
        <v>154.55000000000004</v>
      </c>
      <c r="Q7" s="617">
        <f>(I7*H8)-(D7*C8)</f>
        <v>154.55000000000004</v>
      </c>
      <c r="R7" s="617">
        <v>130</v>
      </c>
      <c r="S7" s="617">
        <f>U7*T7</f>
        <v>114.8</v>
      </c>
      <c r="T7" s="618">
        <v>328</v>
      </c>
      <c r="U7" s="617">
        <v>0.35</v>
      </c>
      <c r="V7" s="617">
        <f>S7+R7</f>
        <v>244.8</v>
      </c>
      <c r="W7" s="619">
        <f>0.6</f>
        <v>0.6</v>
      </c>
      <c r="X7" s="618">
        <f>(328*0.6)/H7</f>
        <v>3.5781818181818177</v>
      </c>
      <c r="Y7" s="617"/>
      <c r="Z7" s="617"/>
      <c r="AE7" s="620">
        <v>35.314</v>
      </c>
      <c r="AF7">
        <v>2.2401</v>
      </c>
      <c r="AG7" s="621">
        <f>I7*H7</f>
        <v>407.55</v>
      </c>
      <c r="AH7" s="621">
        <f>H7*D7</f>
        <v>252.99999999999997</v>
      </c>
      <c r="AI7" s="621">
        <f>AH7-AG7</f>
        <v>-154.55000000000004</v>
      </c>
      <c r="AJ7">
        <v>0.15</v>
      </c>
      <c r="AK7" s="621">
        <f>AJ7*AI7+AI7</f>
        <v>-177.73250000000004</v>
      </c>
    </row>
    <row r="8" spans="1:37">
      <c r="B8" s="599" t="s">
        <v>2922</v>
      </c>
      <c r="C8" s="622" t="s">
        <v>2923</v>
      </c>
      <c r="D8" s="623">
        <v>3.5</v>
      </c>
      <c r="E8" s="624" t="s">
        <v>2924</v>
      </c>
      <c r="F8" s="625">
        <v>124</v>
      </c>
      <c r="G8" s="626" t="s">
        <v>2922</v>
      </c>
      <c r="H8" s="627">
        <v>55</v>
      </c>
      <c r="I8" s="623">
        <v>5.75</v>
      </c>
      <c r="J8" s="623" t="s">
        <v>2922</v>
      </c>
      <c r="K8" s="628">
        <f>H8/AE8</f>
        <v>1.5574559664722207</v>
      </c>
      <c r="L8" s="629">
        <f>I8*AE8</f>
        <v>203.05549999999999</v>
      </c>
      <c r="M8" s="616"/>
      <c r="N8" s="666"/>
      <c r="O8" s="617">
        <f t="shared" ref="O8:O10" si="0">I8-D8</f>
        <v>2.25</v>
      </c>
      <c r="P8" s="617">
        <f t="shared" ref="P8:P10" si="1">(I8*H8)-(D8*C8)</f>
        <v>123.75</v>
      </c>
      <c r="Q8" s="617">
        <f t="shared" ref="Q8:Q10" si="2">(I8*H9)-(D8*C9)</f>
        <v>675</v>
      </c>
      <c r="R8" s="617">
        <v>130</v>
      </c>
      <c r="S8" s="617">
        <f t="shared" ref="S8:S10" si="3">U8*T8</f>
        <v>148.04999999999998</v>
      </c>
      <c r="T8" s="618">
        <f>105*4.7</f>
        <v>493.5</v>
      </c>
      <c r="U8" s="617">
        <v>0.3</v>
      </c>
      <c r="V8" s="617">
        <f t="shared" ref="V8:V10" si="4">S8+R8</f>
        <v>278.04999999999995</v>
      </c>
      <c r="W8" s="617">
        <f>V7/T8</f>
        <v>0.49604863221884499</v>
      </c>
      <c r="X8" s="617">
        <f>(T8*W8)/H8</f>
        <v>4.4509090909090911</v>
      </c>
      <c r="Y8" s="617"/>
      <c r="Z8" s="617"/>
      <c r="AE8" s="620">
        <v>35.314</v>
      </c>
      <c r="AF8">
        <v>2.2401</v>
      </c>
      <c r="AG8" s="621">
        <f>I8*H8</f>
        <v>316.25</v>
      </c>
      <c r="AH8" s="621">
        <f>H8*D8</f>
        <v>192.5</v>
      </c>
      <c r="AI8" s="621">
        <f t="shared" ref="AI8:AI15" si="5">AH8-AG8</f>
        <v>-123.75</v>
      </c>
      <c r="AJ8">
        <v>0.15</v>
      </c>
      <c r="AK8" s="621">
        <f t="shared" ref="AK8:AK15" si="6">AJ8*AI8+AI8</f>
        <v>-142.3125</v>
      </c>
    </row>
    <row r="9" spans="1:37">
      <c r="B9" s="599" t="s">
        <v>2922</v>
      </c>
      <c r="C9" s="622" t="s">
        <v>2925</v>
      </c>
      <c r="D9" s="623">
        <v>3</v>
      </c>
      <c r="E9" s="624" t="s">
        <v>2926</v>
      </c>
      <c r="F9" s="625">
        <v>106</v>
      </c>
      <c r="G9" s="626" t="s">
        <v>2922</v>
      </c>
      <c r="H9" s="630" t="s">
        <v>2927</v>
      </c>
      <c r="I9" s="623">
        <v>5</v>
      </c>
      <c r="J9" s="623" t="s">
        <v>2922</v>
      </c>
      <c r="K9" s="628">
        <f>H9/AE9</f>
        <v>8.4952143625757497</v>
      </c>
      <c r="L9" s="629">
        <f>I9*AE9</f>
        <v>176.57</v>
      </c>
      <c r="M9" s="616"/>
      <c r="N9" s="666"/>
      <c r="O9" s="617">
        <f t="shared" si="0"/>
        <v>2</v>
      </c>
      <c r="P9" s="617">
        <f t="shared" si="1"/>
        <v>600</v>
      </c>
      <c r="Q9" s="617">
        <f t="shared" si="2"/>
        <v>1000</v>
      </c>
      <c r="R9" s="617">
        <v>130</v>
      </c>
      <c r="S9" s="617">
        <f t="shared" si="3"/>
        <v>352.5</v>
      </c>
      <c r="T9" s="618">
        <f>300*4.7</f>
        <v>1410</v>
      </c>
      <c r="U9" s="617">
        <v>0.25</v>
      </c>
      <c r="V9" s="617">
        <f t="shared" si="4"/>
        <v>482.5</v>
      </c>
      <c r="W9" s="617">
        <f>V8/T9</f>
        <v>0.19719858156028366</v>
      </c>
      <c r="X9" s="617">
        <f>(T9*W9)/H9</f>
        <v>0.92683333333333318</v>
      </c>
      <c r="Y9" s="617"/>
      <c r="Z9" s="617"/>
      <c r="AE9" s="620">
        <v>35.314</v>
      </c>
      <c r="AF9">
        <v>2.2401</v>
      </c>
      <c r="AG9" s="621">
        <f>I9*H9</f>
        <v>1500</v>
      </c>
      <c r="AH9" s="621">
        <f>H9*D9</f>
        <v>900</v>
      </c>
      <c r="AI9" s="621">
        <f t="shared" si="5"/>
        <v>-600</v>
      </c>
      <c r="AJ9">
        <v>0.15</v>
      </c>
      <c r="AK9" s="621">
        <f t="shared" si="6"/>
        <v>-690</v>
      </c>
    </row>
    <row r="10" spans="1:37">
      <c r="B10" s="599" t="s">
        <v>2922</v>
      </c>
      <c r="C10" s="622" t="s">
        <v>2928</v>
      </c>
      <c r="D10" s="623">
        <v>2.85</v>
      </c>
      <c r="E10" s="624" t="s">
        <v>2929</v>
      </c>
      <c r="F10" s="625">
        <v>100</v>
      </c>
      <c r="G10" s="626" t="s">
        <v>2922</v>
      </c>
      <c r="H10" s="630" t="s">
        <v>2930</v>
      </c>
      <c r="I10" s="623">
        <v>4.5</v>
      </c>
      <c r="J10" s="623" t="s">
        <v>2922</v>
      </c>
      <c r="K10" s="628">
        <f>H10/AE10</f>
        <v>14.158690604292914</v>
      </c>
      <c r="L10" s="629">
        <f>I10*AE10</f>
        <v>158.91300000000001</v>
      </c>
      <c r="M10" s="616"/>
      <c r="N10" s="666"/>
      <c r="O10" s="617">
        <f t="shared" si="0"/>
        <v>1.65</v>
      </c>
      <c r="P10" s="617">
        <f t="shared" si="1"/>
        <v>825</v>
      </c>
      <c r="Q10" s="617">
        <f t="shared" si="2"/>
        <v>0</v>
      </c>
      <c r="R10" s="617">
        <v>130</v>
      </c>
      <c r="S10" s="617">
        <f t="shared" si="3"/>
        <v>500</v>
      </c>
      <c r="T10" s="618">
        <v>2500</v>
      </c>
      <c r="U10" s="617">
        <v>0.2</v>
      </c>
      <c r="V10" s="617">
        <f t="shared" si="4"/>
        <v>630</v>
      </c>
      <c r="W10" s="617">
        <v>0.18</v>
      </c>
      <c r="X10" s="617">
        <f>(T10*W10)/H10</f>
        <v>0.9</v>
      </c>
      <c r="Y10" s="617"/>
      <c r="Z10" s="617"/>
      <c r="AE10" s="620">
        <v>35.314</v>
      </c>
      <c r="AF10">
        <v>2.2401</v>
      </c>
      <c r="AG10" s="621">
        <f>I10*H10</f>
        <v>2250</v>
      </c>
      <c r="AH10" s="621">
        <f>H10*D10</f>
        <v>1425</v>
      </c>
      <c r="AI10" s="621">
        <f t="shared" si="5"/>
        <v>-825</v>
      </c>
      <c r="AJ10">
        <v>0.15</v>
      </c>
      <c r="AK10" s="621">
        <f t="shared" si="6"/>
        <v>-948.75</v>
      </c>
    </row>
    <row r="11" spans="1:37">
      <c r="B11" s="599"/>
      <c r="C11" s="631"/>
      <c r="D11" s="309"/>
      <c r="E11" s="632"/>
      <c r="F11" s="633"/>
      <c r="G11" s="634"/>
      <c r="H11" s="635"/>
      <c r="I11" s="309"/>
      <c r="J11" s="309"/>
      <c r="K11" s="632"/>
      <c r="L11" s="633"/>
      <c r="M11" s="636"/>
      <c r="N11" s="667"/>
      <c r="O11" s="309"/>
      <c r="P11" s="309"/>
      <c r="Q11" s="309"/>
      <c r="R11" s="309"/>
      <c r="S11" s="309"/>
      <c r="T11" s="637"/>
      <c r="U11" s="309"/>
      <c r="V11" s="309"/>
      <c r="W11" s="309"/>
      <c r="X11" s="309"/>
      <c r="Y11" s="309"/>
      <c r="Z11" s="309"/>
      <c r="AE11" s="309"/>
      <c r="AF11" s="309"/>
      <c r="AG11" s="621"/>
      <c r="AH11" s="621"/>
      <c r="AI11" s="621"/>
      <c r="AK11" s="621"/>
    </row>
    <row r="12" spans="1:37" s="646" customFormat="1" ht="46.5" customHeight="1">
      <c r="A12" s="676"/>
      <c r="B12" s="638"/>
      <c r="C12" s="639" t="s">
        <v>2931</v>
      </c>
      <c r="D12" s="640" t="s">
        <v>2932</v>
      </c>
      <c r="E12" s="641" t="s">
        <v>2933</v>
      </c>
      <c r="F12" s="642" t="s">
        <v>2934</v>
      </c>
      <c r="G12" s="643"/>
      <c r="H12" s="644" t="s">
        <v>2931</v>
      </c>
      <c r="I12" s="640" t="s">
        <v>2932</v>
      </c>
      <c r="J12" s="640"/>
      <c r="K12" s="641" t="s">
        <v>2933</v>
      </c>
      <c r="L12" s="642" t="s">
        <v>2935</v>
      </c>
      <c r="M12" s="645"/>
      <c r="N12" s="668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07"/>
      <c r="Z12" s="607"/>
      <c r="AE12" s="607"/>
      <c r="AF12" s="607"/>
      <c r="AG12" s="621"/>
      <c r="AH12" s="621"/>
      <c r="AI12" s="621"/>
      <c r="AJ12"/>
      <c r="AK12" s="621"/>
    </row>
    <row r="13" spans="1:37">
      <c r="B13" s="599"/>
      <c r="C13" s="622"/>
      <c r="D13" s="623"/>
      <c r="E13" s="624"/>
      <c r="F13" s="625"/>
      <c r="G13" s="626" t="s">
        <v>2920</v>
      </c>
      <c r="H13" s="630" t="s">
        <v>2930</v>
      </c>
      <c r="I13" s="623">
        <v>0.9</v>
      </c>
      <c r="J13" s="623" t="s">
        <v>2920</v>
      </c>
      <c r="K13" s="628">
        <v>220</v>
      </c>
      <c r="L13" s="625">
        <f>I13*AE13</f>
        <v>1.9800000000000002</v>
      </c>
      <c r="M13" s="647"/>
      <c r="N13" s="669"/>
      <c r="O13" s="617">
        <f t="shared" ref="O13:O15" si="7">I13-D13</f>
        <v>0.9</v>
      </c>
      <c r="P13" s="617">
        <f>(I13*H13)-255</f>
        <v>195</v>
      </c>
      <c r="Q13" s="617">
        <f t="shared" ref="Q13:Q15" si="8">(I13*H14)-(D13*C14)</f>
        <v>4500</v>
      </c>
      <c r="R13" s="617">
        <v>130</v>
      </c>
      <c r="S13" s="617">
        <f t="shared" ref="S13:S15" si="9">U13*T13</f>
        <v>80.5</v>
      </c>
      <c r="T13" s="619">
        <v>230</v>
      </c>
      <c r="U13" s="617">
        <v>0.35</v>
      </c>
      <c r="V13" s="617">
        <f t="shared" ref="V13:V15" si="10">S13+R13</f>
        <v>210.5</v>
      </c>
      <c r="X13" s="617"/>
      <c r="Y13" s="617"/>
      <c r="Z13" s="617"/>
      <c r="AE13" s="618">
        <v>2.2000000000000002</v>
      </c>
      <c r="AF13" s="617"/>
      <c r="AG13" s="621">
        <f>I13*H13</f>
        <v>450</v>
      </c>
      <c r="AH13" s="621">
        <f>H13*D13</f>
        <v>0</v>
      </c>
      <c r="AI13" s="621">
        <f t="shared" si="5"/>
        <v>-450</v>
      </c>
      <c r="AJ13">
        <v>0.15</v>
      </c>
      <c r="AK13" s="621">
        <f t="shared" si="6"/>
        <v>-517.5</v>
      </c>
    </row>
    <row r="14" spans="1:37">
      <c r="B14" s="599" t="s">
        <v>2920</v>
      </c>
      <c r="C14" s="648">
        <v>5000</v>
      </c>
      <c r="D14" s="623">
        <v>0.09</v>
      </c>
      <c r="E14" s="624" t="s">
        <v>2936</v>
      </c>
      <c r="F14" s="625">
        <f>D14*AE14</f>
        <v>0.19800000000000001</v>
      </c>
      <c r="G14" s="626" t="s">
        <v>2920</v>
      </c>
      <c r="H14" s="630">
        <v>5000</v>
      </c>
      <c r="I14" s="623">
        <v>0.18</v>
      </c>
      <c r="J14" s="623" t="s">
        <v>2920</v>
      </c>
      <c r="K14" s="628">
        <v>2200</v>
      </c>
      <c r="L14" s="625">
        <f>I14*AE14</f>
        <v>0.39600000000000002</v>
      </c>
      <c r="M14" s="647"/>
      <c r="N14" s="669"/>
      <c r="O14" s="617">
        <f t="shared" si="7"/>
        <v>0.09</v>
      </c>
      <c r="P14" s="617">
        <f t="shared" ref="P14:P15" si="11">(I14*H14)-(D14*C14)</f>
        <v>450</v>
      </c>
      <c r="Q14" s="617">
        <f t="shared" si="8"/>
        <v>450</v>
      </c>
      <c r="R14" s="617">
        <v>130</v>
      </c>
      <c r="S14" s="617">
        <f t="shared" si="9"/>
        <v>69</v>
      </c>
      <c r="T14" s="618">
        <v>230</v>
      </c>
      <c r="U14" s="617">
        <v>0.3</v>
      </c>
      <c r="V14" s="617">
        <f t="shared" si="10"/>
        <v>199</v>
      </c>
      <c r="W14" s="617">
        <f>V13/T14</f>
        <v>0.91521739130434787</v>
      </c>
      <c r="X14" s="617"/>
      <c r="Y14" s="617"/>
      <c r="Z14" s="617"/>
      <c r="AE14" s="618">
        <v>2.2000000000000002</v>
      </c>
      <c r="AF14" s="617"/>
      <c r="AG14" s="621">
        <f>I14*H14</f>
        <v>900</v>
      </c>
      <c r="AH14" s="621">
        <f>H14*D14</f>
        <v>450</v>
      </c>
      <c r="AI14" s="621">
        <f t="shared" si="5"/>
        <v>-450</v>
      </c>
      <c r="AJ14">
        <v>0.15</v>
      </c>
      <c r="AK14" s="621">
        <f t="shared" si="6"/>
        <v>-517.5</v>
      </c>
    </row>
    <row r="15" spans="1:37">
      <c r="B15" s="599" t="s">
        <v>2922</v>
      </c>
      <c r="C15" s="648">
        <v>5000</v>
      </c>
      <c r="D15" s="623">
        <v>0.08</v>
      </c>
      <c r="E15" s="624" t="s">
        <v>2937</v>
      </c>
      <c r="F15" s="625">
        <f>D15*AE15</f>
        <v>0.17600000000000002</v>
      </c>
      <c r="G15" s="626" t="s">
        <v>2922</v>
      </c>
      <c r="H15" s="630">
        <v>5000</v>
      </c>
      <c r="I15" s="623">
        <v>0.16</v>
      </c>
      <c r="J15" s="623" t="s">
        <v>2922</v>
      </c>
      <c r="K15" s="628">
        <v>2200</v>
      </c>
      <c r="L15" s="625">
        <f>I15*AE15</f>
        <v>0.35200000000000004</v>
      </c>
      <c r="M15" s="647"/>
      <c r="N15" s="669"/>
      <c r="O15" s="617">
        <f t="shared" si="7"/>
        <v>0.08</v>
      </c>
      <c r="P15" s="617">
        <f t="shared" si="11"/>
        <v>400</v>
      </c>
      <c r="Q15" s="617">
        <f t="shared" si="8"/>
        <v>0</v>
      </c>
      <c r="R15" s="617">
        <v>130</v>
      </c>
      <c r="S15" s="617">
        <f t="shared" si="9"/>
        <v>112.5</v>
      </c>
      <c r="T15" s="618">
        <v>450</v>
      </c>
      <c r="U15" s="617">
        <v>0.25</v>
      </c>
      <c r="V15" s="617">
        <f t="shared" si="10"/>
        <v>242.5</v>
      </c>
      <c r="W15" s="617">
        <f>V14/T15</f>
        <v>0.44222222222222224</v>
      </c>
      <c r="X15" s="617"/>
      <c r="Y15" s="617"/>
      <c r="Z15" s="617"/>
      <c r="AE15" s="618">
        <v>2.2000000000000002</v>
      </c>
      <c r="AF15" s="617"/>
      <c r="AG15" s="621">
        <f>I15*H15</f>
        <v>800</v>
      </c>
      <c r="AH15" s="621">
        <f>H15*D15</f>
        <v>400</v>
      </c>
      <c r="AI15" s="621">
        <f t="shared" si="5"/>
        <v>-400</v>
      </c>
      <c r="AJ15">
        <v>0.15</v>
      </c>
      <c r="AK15" s="621">
        <f t="shared" si="6"/>
        <v>-460</v>
      </c>
    </row>
    <row r="16" spans="1:37" ht="13.5" thickBot="1">
      <c r="B16" s="599"/>
      <c r="C16" s="649"/>
      <c r="D16" s="650"/>
      <c r="E16" s="651"/>
      <c r="F16" s="652"/>
      <c r="G16" s="653"/>
      <c r="H16" s="654"/>
      <c r="I16" s="650"/>
      <c r="J16" s="650"/>
      <c r="K16" s="651"/>
      <c r="L16" s="652"/>
      <c r="M16" s="647"/>
      <c r="N16" s="669"/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>
        <f>7.6*70</f>
        <v>532</v>
      </c>
      <c r="Z16" s="617"/>
      <c r="AE16" s="617"/>
      <c r="AF16" s="617"/>
    </row>
    <row r="17" spans="2:32" ht="15.75" thickBot="1">
      <c r="B17" s="655"/>
      <c r="C17" s="718" t="s">
        <v>2938</v>
      </c>
      <c r="D17" s="719"/>
      <c r="E17" s="656">
        <v>120</v>
      </c>
      <c r="F17" s="657"/>
      <c r="G17" s="658"/>
      <c r="H17" s="718"/>
      <c r="I17" s="719"/>
      <c r="J17" s="658"/>
      <c r="K17" s="720"/>
      <c r="L17" s="721"/>
      <c r="M17" s="659"/>
      <c r="N17" s="670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>
        <f>400/70</f>
        <v>5.7142857142857144</v>
      </c>
      <c r="Z17" s="634"/>
      <c r="AE17" s="634"/>
      <c r="AF17" s="634"/>
    </row>
    <row r="18" spans="2:32">
      <c r="B18" s="662"/>
      <c r="C18" s="672"/>
      <c r="D18" s="671"/>
      <c r="E18" s="673"/>
      <c r="F18" s="671"/>
      <c r="G18" s="671"/>
      <c r="H18" s="672"/>
      <c r="I18" s="671"/>
      <c r="J18" s="671"/>
      <c r="K18" s="673"/>
      <c r="L18" s="671"/>
      <c r="M18" s="671"/>
      <c r="N18" s="671"/>
      <c r="O18" s="671"/>
      <c r="P18" s="671"/>
      <c r="Q18" s="671"/>
      <c r="R18" s="671"/>
      <c r="S18" s="634"/>
      <c r="T18" s="634"/>
      <c r="U18" s="634">
        <f>4.6*70</f>
        <v>322</v>
      </c>
      <c r="V18" s="634"/>
      <c r="W18" s="634"/>
      <c r="X18" s="634"/>
      <c r="Y18" s="634"/>
      <c r="Z18" s="634"/>
      <c r="AE18" s="634"/>
      <c r="AF18" s="634"/>
    </row>
    <row r="19" spans="2:32">
      <c r="B19" s="662"/>
      <c r="C19" s="711"/>
      <c r="D19" s="711"/>
      <c r="E19" s="711"/>
      <c r="F19" s="711"/>
      <c r="G19" s="674"/>
      <c r="H19" s="662"/>
      <c r="I19" s="662"/>
      <c r="J19" s="662"/>
      <c r="K19" s="662"/>
      <c r="L19" s="667"/>
      <c r="M19" s="667"/>
      <c r="N19" s="667"/>
      <c r="O19" s="667"/>
      <c r="P19" s="667"/>
      <c r="Q19" s="667">
        <v>4000</v>
      </c>
      <c r="R19" s="675">
        <f>Q19*I14</f>
        <v>720</v>
      </c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</row>
    <row r="20" spans="2:32"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7"/>
      <c r="M20" s="667"/>
      <c r="N20" s="667"/>
      <c r="O20" s="667"/>
      <c r="P20" s="667"/>
      <c r="Q20" s="667"/>
      <c r="R20" s="667">
        <v>360</v>
      </c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</row>
    <row r="21" spans="2:32">
      <c r="B21" s="662"/>
      <c r="C21" s="662"/>
      <c r="D21" s="662"/>
      <c r="E21" s="662"/>
      <c r="F21" s="662"/>
      <c r="G21" s="662"/>
      <c r="H21" s="667"/>
      <c r="I21" s="667"/>
      <c r="J21" s="667"/>
      <c r="K21" s="667"/>
      <c r="L21" s="667"/>
      <c r="M21" s="667"/>
      <c r="N21" s="667"/>
      <c r="O21" s="667"/>
      <c r="P21" s="667"/>
      <c r="Q21" s="667"/>
      <c r="R21" s="675">
        <f>R19-R20</f>
        <v>360</v>
      </c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</row>
    <row r="22" spans="2:32">
      <c r="B22" s="662"/>
      <c r="C22" s="662"/>
      <c r="D22" s="662"/>
      <c r="E22" s="662"/>
      <c r="F22" s="662"/>
      <c r="G22" s="662"/>
      <c r="H22" s="667"/>
      <c r="I22" s="667"/>
      <c r="J22" s="667"/>
      <c r="K22" s="667"/>
      <c r="L22" s="667"/>
      <c r="M22" s="667"/>
      <c r="N22" s="667"/>
      <c r="O22" s="667"/>
      <c r="P22" s="667"/>
      <c r="Q22" s="667" t="s">
        <v>2939</v>
      </c>
      <c r="R22" s="667">
        <v>150</v>
      </c>
      <c r="S22" s="309"/>
      <c r="T22" s="309"/>
      <c r="U22" s="309"/>
      <c r="V22" s="309"/>
      <c r="W22" s="309"/>
      <c r="X22" s="309"/>
      <c r="Y22" s="309"/>
      <c r="Z22" s="309"/>
      <c r="AA22" s="309"/>
      <c r="AB22" s="660"/>
      <c r="AC22" s="309"/>
      <c r="AE22" s="661"/>
    </row>
    <row r="23" spans="2:32">
      <c r="B23" s="662"/>
      <c r="C23" s="711"/>
      <c r="D23" s="711"/>
      <c r="E23" s="711"/>
      <c r="F23" s="711"/>
      <c r="G23" s="674"/>
      <c r="H23" s="667"/>
      <c r="I23" s="667"/>
      <c r="J23" s="667"/>
      <c r="K23" s="667"/>
      <c r="L23" s="667"/>
      <c r="M23" s="667"/>
      <c r="N23" s="667"/>
      <c r="O23" s="667"/>
      <c r="P23" s="667"/>
      <c r="Q23" s="667" t="s">
        <v>2940</v>
      </c>
      <c r="R23" s="675">
        <f>R21-R22</f>
        <v>210</v>
      </c>
      <c r="S23" s="309"/>
      <c r="T23" s="309"/>
      <c r="U23" s="309"/>
      <c r="V23" s="309"/>
      <c r="W23" s="309"/>
      <c r="X23" s="309"/>
      <c r="Y23" s="309"/>
      <c r="Z23" s="309"/>
      <c r="AA23" s="309"/>
      <c r="AB23" s="631"/>
      <c r="AC23" s="309"/>
      <c r="AE23" s="661"/>
    </row>
    <row r="24" spans="2:32">
      <c r="B24" s="662"/>
      <c r="C24" s="662"/>
      <c r="D24" s="662"/>
      <c r="E24" s="662"/>
      <c r="F24" s="662"/>
      <c r="G24" s="662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309"/>
      <c r="T24" s="309"/>
      <c r="U24" s="309"/>
      <c r="V24" s="309"/>
      <c r="W24" s="309"/>
      <c r="X24" s="309"/>
      <c r="Y24" s="309"/>
      <c r="Z24" s="309"/>
      <c r="AA24" s="309"/>
      <c r="AB24" s="631"/>
      <c r="AC24" s="309"/>
      <c r="AE24" s="661"/>
    </row>
    <row r="25" spans="2:32">
      <c r="B25" s="662"/>
      <c r="C25" s="662"/>
      <c r="D25" s="662"/>
      <c r="E25" s="662"/>
      <c r="F25" s="662"/>
      <c r="G25" s="662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309"/>
      <c r="T25" s="309"/>
      <c r="U25" s="309"/>
      <c r="V25" s="309"/>
      <c r="W25" s="309"/>
      <c r="X25" s="309"/>
      <c r="Y25" s="309"/>
      <c r="Z25" s="309"/>
      <c r="AA25" s="309"/>
      <c r="AB25" s="631"/>
      <c r="AC25" s="309"/>
      <c r="AE25" s="661"/>
    </row>
    <row r="26" spans="2:32">
      <c r="B26" s="662"/>
      <c r="C26" s="662"/>
      <c r="D26" s="662"/>
      <c r="E26" s="662"/>
      <c r="F26" s="662"/>
      <c r="G26" s="662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</row>
    <row r="27" spans="2:32">
      <c r="B27" s="662"/>
      <c r="C27" s="662"/>
      <c r="D27" s="662"/>
      <c r="E27" s="662"/>
      <c r="F27" s="662"/>
      <c r="G27" s="662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309"/>
      <c r="T27" s="309"/>
      <c r="U27" s="309"/>
      <c r="V27" s="309"/>
      <c r="W27" s="309"/>
      <c r="X27" s="309"/>
      <c r="Y27" s="309"/>
      <c r="Z27" s="309"/>
      <c r="AA27" s="309"/>
      <c r="AB27" s="631"/>
      <c r="AC27" s="309"/>
    </row>
    <row r="28" spans="2:32">
      <c r="B28" s="662"/>
      <c r="C28" s="662"/>
      <c r="D28" s="662"/>
      <c r="E28" s="662"/>
      <c r="F28" s="662"/>
      <c r="G28" s="662"/>
      <c r="H28" s="667"/>
      <c r="I28" s="667"/>
      <c r="J28" s="667"/>
      <c r="K28" s="667"/>
      <c r="L28" s="667"/>
      <c r="M28" s="667"/>
      <c r="N28" s="667"/>
      <c r="O28" s="667"/>
      <c r="P28" s="667"/>
      <c r="Q28" s="667"/>
      <c r="R28" s="667"/>
      <c r="S28" s="309"/>
      <c r="T28" s="309"/>
      <c r="U28" s="309"/>
      <c r="V28" s="309"/>
      <c r="W28" s="309"/>
      <c r="X28" s="309"/>
      <c r="Y28" s="309"/>
      <c r="Z28" s="309"/>
      <c r="AA28" s="309"/>
      <c r="AB28" s="631"/>
      <c r="AC28" s="309"/>
    </row>
    <row r="29" spans="2:32">
      <c r="B29" s="662"/>
      <c r="C29" s="662"/>
      <c r="D29" s="662"/>
      <c r="E29" s="662"/>
      <c r="F29" s="662"/>
      <c r="G29" s="662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309"/>
      <c r="T29" s="309"/>
      <c r="U29" s="309"/>
      <c r="V29" s="309"/>
      <c r="W29" s="309"/>
      <c r="X29" s="309"/>
      <c r="Y29" s="309"/>
      <c r="Z29" s="309"/>
      <c r="AA29" s="309"/>
      <c r="AB29" s="631"/>
      <c r="AC29" s="309"/>
    </row>
    <row r="30" spans="2:32">
      <c r="B30" s="662"/>
      <c r="C30" s="662"/>
      <c r="D30" s="662"/>
      <c r="E30" s="662"/>
      <c r="F30" s="662"/>
      <c r="G30" s="662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</row>
    <row r="31" spans="2:32">
      <c r="B31" s="662"/>
      <c r="C31" s="662"/>
      <c r="D31" s="662"/>
      <c r="E31" s="662"/>
      <c r="F31" s="662"/>
      <c r="G31" s="662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</row>
    <row r="32" spans="2:32"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</row>
    <row r="33" spans="2:18"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</row>
    <row r="34" spans="2:18">
      <c r="B34" s="662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</row>
    <row r="35" spans="2:18"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2"/>
      <c r="R35" s="662"/>
    </row>
    <row r="36" spans="2:18">
      <c r="B36" s="662"/>
      <c r="C36" s="662"/>
      <c r="D36" s="662"/>
      <c r="E36" s="662"/>
      <c r="F36" s="662"/>
      <c r="G36" s="662"/>
      <c r="H36" s="662"/>
      <c r="I36" s="662"/>
      <c r="J36" s="662"/>
      <c r="K36" s="662"/>
      <c r="L36" s="662"/>
      <c r="M36" s="662"/>
      <c r="N36" s="662"/>
      <c r="O36" s="662"/>
      <c r="P36" s="662"/>
      <c r="Q36" s="662"/>
      <c r="R36" s="662"/>
    </row>
    <row r="37" spans="2:18">
      <c r="B37" s="662"/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662"/>
    </row>
    <row r="38" spans="2:18"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</row>
    <row r="39" spans="2:18">
      <c r="B39" s="662"/>
      <c r="C39" s="662"/>
      <c r="D39" s="662"/>
      <c r="E39" s="662"/>
      <c r="F39" s="662"/>
      <c r="G39" s="662"/>
      <c r="H39" s="662"/>
      <c r="I39" s="662"/>
      <c r="J39" s="662"/>
      <c r="K39" s="662"/>
      <c r="L39" s="662"/>
      <c r="M39" s="662"/>
      <c r="N39" s="662"/>
      <c r="O39" s="662"/>
      <c r="P39" s="662"/>
      <c r="Q39" s="662"/>
      <c r="R39" s="662"/>
    </row>
    <row r="40" spans="2:18">
      <c r="B40" s="662"/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2"/>
      <c r="R40" s="662"/>
    </row>
    <row r="41" spans="2:18">
      <c r="B41" s="662"/>
      <c r="C41" s="662"/>
      <c r="D41" s="662"/>
      <c r="E41" s="662"/>
      <c r="F41" s="662"/>
      <c r="G41" s="662"/>
      <c r="H41" s="662"/>
      <c r="I41" s="662"/>
      <c r="J41" s="662"/>
      <c r="K41" s="662"/>
      <c r="L41" s="662"/>
      <c r="M41" s="662"/>
      <c r="N41" s="662"/>
      <c r="O41" s="662"/>
      <c r="P41" s="662"/>
      <c r="Q41" s="662"/>
      <c r="R41" s="662"/>
    </row>
  </sheetData>
  <sheetProtection password="9994" sheet="1" objects="1" scenarios="1"/>
  <mergeCells count="9">
    <mergeCell ref="C19:F19"/>
    <mergeCell ref="C23:F23"/>
    <mergeCell ref="C4:F4"/>
    <mergeCell ref="H4:L4"/>
    <mergeCell ref="C5:F5"/>
    <mergeCell ref="H5:L5"/>
    <mergeCell ref="C17:D17"/>
    <mergeCell ref="H17:I17"/>
    <mergeCell ref="K17:L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C1:K381"/>
  <sheetViews>
    <sheetView zoomScale="70" zoomScaleNormal="70" workbookViewId="0">
      <selection activeCell="F19" sqref="F19"/>
    </sheetView>
  </sheetViews>
  <sheetFormatPr defaultRowHeight="12.75"/>
  <cols>
    <col min="1" max="1" width="6.85546875" style="1" customWidth="1"/>
    <col min="2" max="2" width="14.85546875" style="1" customWidth="1"/>
    <col min="3" max="3" width="11.85546875" style="1" customWidth="1"/>
    <col min="4" max="4" width="30.42578125" style="1" customWidth="1"/>
    <col min="5" max="5" width="39" style="1" bestFit="1" customWidth="1"/>
    <col min="6" max="6" width="5.7109375" style="1" bestFit="1" customWidth="1"/>
    <col min="7" max="7" width="9.140625" style="1"/>
    <col min="8" max="8" width="11.85546875" style="1" customWidth="1"/>
    <col min="9" max="16384" width="9.140625" style="1"/>
  </cols>
  <sheetData>
    <row r="1" spans="3:11" ht="12.75" customHeight="1">
      <c r="C1" s="4"/>
      <c r="D1" s="4"/>
      <c r="E1" s="4"/>
      <c r="F1" s="4"/>
      <c r="G1" s="4"/>
      <c r="H1" s="4"/>
      <c r="I1" s="4"/>
      <c r="J1" s="4"/>
      <c r="K1" s="4"/>
    </row>
    <row r="2" spans="3:11" ht="12.75" customHeight="1">
      <c r="D2" s="4"/>
      <c r="E2" s="5"/>
      <c r="F2" s="4"/>
      <c r="G2" s="4"/>
      <c r="H2" s="4"/>
      <c r="I2" s="4"/>
      <c r="J2" s="4"/>
      <c r="K2" s="4"/>
    </row>
    <row r="3" spans="3:11" ht="12.75" customHeight="1">
      <c r="C3" s="6"/>
      <c r="D3" s="6"/>
      <c r="E3" s="6"/>
      <c r="F3" s="6"/>
      <c r="G3" s="6"/>
      <c r="H3" s="6"/>
      <c r="I3" s="6"/>
      <c r="J3" s="6"/>
      <c r="K3" s="4"/>
    </row>
    <row r="4" spans="3:11" ht="12.75" customHeight="1">
      <c r="J4" s="4"/>
      <c r="K4" s="4"/>
    </row>
    <row r="5" spans="3:11" ht="12.75" customHeight="1"/>
    <row r="6" spans="3:11" ht="12.75" customHeight="1"/>
    <row r="7" spans="3:11" ht="12.75" customHeight="1">
      <c r="C7" s="7" t="s">
        <v>372</v>
      </c>
      <c r="D7" s="8"/>
      <c r="E7" s="4"/>
      <c r="F7" s="8"/>
      <c r="G7" s="4"/>
      <c r="H7" s="4"/>
      <c r="I7" s="4"/>
    </row>
    <row r="8" spans="3:11" ht="12.75" customHeight="1">
      <c r="C8" s="9"/>
      <c r="D8" s="10" t="s">
        <v>373</v>
      </c>
      <c r="E8" s="4" t="s">
        <v>374</v>
      </c>
      <c r="F8" s="4"/>
      <c r="G8" s="11"/>
      <c r="H8" s="11"/>
      <c r="I8" s="12"/>
    </row>
    <row r="9" spans="3:11" ht="12.75" customHeight="1">
      <c r="C9" s="9"/>
      <c r="D9" s="10" t="s">
        <v>375</v>
      </c>
      <c r="E9" s="13" t="s">
        <v>2851</v>
      </c>
      <c r="F9" s="4"/>
      <c r="G9" s="14"/>
      <c r="H9" s="11"/>
      <c r="I9" s="12"/>
    </row>
    <row r="10" spans="3:11" ht="12.75" customHeight="1">
      <c r="C10" s="9"/>
      <c r="D10" s="10" t="s">
        <v>376</v>
      </c>
      <c r="E10" s="4" t="s">
        <v>377</v>
      </c>
      <c r="F10" s="4"/>
      <c r="G10" s="14"/>
      <c r="H10" s="11"/>
      <c r="I10" s="12"/>
    </row>
    <row r="11" spans="3:11" ht="12.75" customHeight="1">
      <c r="C11" s="9"/>
      <c r="D11" s="10" t="s">
        <v>378</v>
      </c>
      <c r="E11" s="4" t="s">
        <v>379</v>
      </c>
      <c r="F11" s="4"/>
      <c r="G11" s="11"/>
      <c r="H11" s="11"/>
      <c r="I11" s="12"/>
    </row>
    <row r="12" spans="3:11" ht="12.75" customHeight="1">
      <c r="C12" s="9"/>
      <c r="D12" s="10"/>
      <c r="E12" s="4" t="s">
        <v>380</v>
      </c>
      <c r="F12" s="4"/>
      <c r="G12" s="11"/>
      <c r="H12" s="11"/>
      <c r="I12" s="12"/>
    </row>
    <row r="13" spans="3:11" ht="12.75" customHeight="1">
      <c r="C13" s="9"/>
      <c r="D13" s="10"/>
      <c r="E13" s="4" t="s">
        <v>381</v>
      </c>
      <c r="F13" s="4"/>
      <c r="G13" s="11"/>
      <c r="H13" s="11"/>
      <c r="I13" s="12"/>
    </row>
    <row r="14" spans="3:11" ht="12.75" customHeight="1">
      <c r="C14" s="9"/>
      <c r="D14" s="10" t="s">
        <v>382</v>
      </c>
      <c r="E14" s="4" t="s">
        <v>383</v>
      </c>
      <c r="F14" s="4"/>
      <c r="G14" s="14"/>
      <c r="H14" s="14"/>
    </row>
    <row r="15" spans="3:11" ht="12.75" customHeight="1">
      <c r="C15" s="9"/>
      <c r="D15" s="10" t="s">
        <v>384</v>
      </c>
      <c r="E15" s="4" t="s">
        <v>385</v>
      </c>
      <c r="F15" s="4"/>
      <c r="G15" s="14"/>
      <c r="H15" s="14"/>
    </row>
    <row r="16" spans="3:11" ht="12.75" customHeight="1">
      <c r="C16" s="2" t="s">
        <v>386</v>
      </c>
      <c r="D16" s="10"/>
      <c r="E16" s="4"/>
      <c r="F16" s="4"/>
      <c r="G16" s="14"/>
      <c r="H16" s="14"/>
    </row>
    <row r="17" spans="3:8" ht="12.75" customHeight="1">
      <c r="C17" s="9"/>
      <c r="D17" s="10" t="s">
        <v>387</v>
      </c>
      <c r="E17" s="15" t="s">
        <v>2852</v>
      </c>
      <c r="F17" s="4"/>
      <c r="G17" s="14"/>
      <c r="H17" s="8"/>
    </row>
    <row r="18" spans="3:8" ht="12.75" customHeight="1">
      <c r="C18" s="9"/>
      <c r="D18" s="10" t="s">
        <v>388</v>
      </c>
      <c r="E18" s="4" t="s">
        <v>389</v>
      </c>
      <c r="F18" s="4"/>
      <c r="G18" s="14"/>
      <c r="H18" s="14"/>
    </row>
    <row r="19" spans="3:8" ht="12.75" customHeight="1">
      <c r="C19" s="9"/>
      <c r="D19" s="10" t="s">
        <v>390</v>
      </c>
      <c r="E19" s="4" t="s">
        <v>391</v>
      </c>
      <c r="F19" s="4"/>
      <c r="G19" s="14"/>
      <c r="H19" s="14"/>
    </row>
    <row r="20" spans="3:8" ht="12.75" customHeight="1">
      <c r="C20" s="9"/>
      <c r="D20" s="10" t="s">
        <v>392</v>
      </c>
      <c r="E20" s="4" t="s">
        <v>393</v>
      </c>
      <c r="F20" s="4"/>
      <c r="G20" s="14"/>
      <c r="H20" s="14"/>
    </row>
    <row r="21" spans="3:8" ht="12.75" customHeight="1">
      <c r="C21" s="9"/>
      <c r="D21" s="10" t="s">
        <v>394</v>
      </c>
      <c r="E21" s="4" t="s">
        <v>395</v>
      </c>
      <c r="F21" s="4"/>
      <c r="G21" s="14"/>
      <c r="H21" s="14"/>
    </row>
    <row r="22" spans="3:8" ht="12.75" customHeight="1">
      <c r="C22" s="9"/>
      <c r="D22" s="10" t="s">
        <v>396</v>
      </c>
      <c r="E22" s="4" t="s">
        <v>397</v>
      </c>
      <c r="F22" s="4"/>
      <c r="G22" s="14"/>
      <c r="H22" s="14"/>
    </row>
    <row r="23" spans="3:8" ht="12.75" customHeight="1">
      <c r="C23" s="9"/>
      <c r="D23" s="10"/>
      <c r="E23" s="4" t="s">
        <v>398</v>
      </c>
      <c r="F23" s="4"/>
      <c r="G23" s="14"/>
      <c r="H23" s="14"/>
    </row>
    <row r="24" spans="3:8" ht="12.75" customHeight="1">
      <c r="C24" s="9"/>
      <c r="D24" s="10"/>
      <c r="E24" s="4" t="s">
        <v>662</v>
      </c>
      <c r="F24" s="4"/>
      <c r="G24" s="14"/>
      <c r="H24" s="14"/>
    </row>
    <row r="25" spans="3:8" ht="12.75" customHeight="1">
      <c r="C25" s="9"/>
      <c r="D25" s="10" t="s">
        <v>387</v>
      </c>
      <c r="E25" s="15" t="s">
        <v>2853</v>
      </c>
      <c r="F25" s="4"/>
      <c r="G25" s="14"/>
      <c r="H25" s="8"/>
    </row>
    <row r="26" spans="3:8" ht="12.75" customHeight="1">
      <c r="C26" s="9"/>
      <c r="D26" s="10" t="s">
        <v>388</v>
      </c>
      <c r="E26" s="4" t="s">
        <v>400</v>
      </c>
      <c r="F26" s="4"/>
      <c r="G26" s="14"/>
      <c r="H26" s="14"/>
    </row>
    <row r="27" spans="3:8" ht="12.75" customHeight="1">
      <c r="C27" s="9"/>
      <c r="D27" s="10"/>
      <c r="E27" s="4" t="s">
        <v>401</v>
      </c>
      <c r="F27" s="4"/>
      <c r="G27" s="14"/>
      <c r="H27" s="14"/>
    </row>
    <row r="28" spans="3:8" ht="12.75" customHeight="1">
      <c r="C28" s="9"/>
      <c r="D28" s="10" t="s">
        <v>390</v>
      </c>
      <c r="E28" s="4" t="s">
        <v>402</v>
      </c>
      <c r="F28" s="4"/>
      <c r="G28" s="14"/>
      <c r="H28" s="14"/>
    </row>
    <row r="29" spans="3:8" ht="12.75" customHeight="1">
      <c r="C29" s="9"/>
      <c r="D29" s="10" t="s">
        <v>392</v>
      </c>
      <c r="E29" s="4" t="s">
        <v>393</v>
      </c>
      <c r="F29" s="4"/>
      <c r="G29" s="14"/>
      <c r="H29" s="14"/>
    </row>
    <row r="30" spans="3:8" ht="12.75" customHeight="1">
      <c r="C30" s="9"/>
      <c r="D30" s="10" t="s">
        <v>394</v>
      </c>
      <c r="E30" s="4" t="s">
        <v>395</v>
      </c>
      <c r="F30" s="4"/>
      <c r="G30" s="14"/>
      <c r="H30" s="14"/>
    </row>
    <row r="31" spans="3:8" ht="12.75" customHeight="1">
      <c r="C31" s="9"/>
      <c r="D31" s="10" t="s">
        <v>396</v>
      </c>
      <c r="E31" s="4" t="s">
        <v>663</v>
      </c>
      <c r="F31" s="4"/>
      <c r="G31" s="14"/>
      <c r="H31" s="14"/>
    </row>
    <row r="32" spans="3:8" ht="15" customHeight="1">
      <c r="C32" s="9"/>
      <c r="D32" s="9"/>
      <c r="E32" s="4" t="s">
        <v>398</v>
      </c>
      <c r="F32" s="4"/>
      <c r="G32" s="14"/>
      <c r="H32" s="14"/>
    </row>
    <row r="33" spans="3:8" ht="12.75" customHeight="1">
      <c r="C33" s="9"/>
      <c r="D33" s="9"/>
      <c r="E33" s="4" t="s">
        <v>662</v>
      </c>
      <c r="F33" s="4"/>
      <c r="G33" s="14"/>
      <c r="H33" s="14"/>
    </row>
    <row r="34" spans="3:8" ht="12.75" customHeight="1">
      <c r="E34" s="14"/>
      <c r="F34" s="14"/>
      <c r="G34" s="14"/>
      <c r="H34" s="14"/>
    </row>
    <row r="35" spans="3:8" ht="12.75" customHeight="1">
      <c r="E35" s="14"/>
      <c r="F35" s="14"/>
      <c r="G35" s="14"/>
      <c r="H35" s="14"/>
    </row>
    <row r="36" spans="3:8" ht="12.75" customHeight="1">
      <c r="E36" s="14"/>
      <c r="F36" s="14"/>
      <c r="G36" s="14"/>
      <c r="H36" s="14"/>
    </row>
    <row r="37" spans="3:8" ht="12.75" customHeight="1">
      <c r="E37" s="14"/>
      <c r="F37" s="14"/>
      <c r="G37" s="14"/>
      <c r="H37" s="14"/>
    </row>
    <row r="38" spans="3:8" ht="12.75" customHeight="1">
      <c r="E38" s="14"/>
      <c r="F38" s="14"/>
      <c r="G38" s="14"/>
      <c r="H38" s="14"/>
    </row>
    <row r="39" spans="3:8" ht="12.75" customHeight="1">
      <c r="E39" s="14"/>
      <c r="F39" s="14"/>
      <c r="G39" s="14"/>
      <c r="H39" s="14"/>
    </row>
    <row r="40" spans="3:8" ht="12.75" customHeight="1">
      <c r="E40" s="14"/>
      <c r="F40" s="14"/>
      <c r="G40" s="14"/>
      <c r="H40" s="14"/>
    </row>
    <row r="41" spans="3:8" ht="12.75" customHeight="1">
      <c r="E41" s="14"/>
      <c r="F41" s="14"/>
      <c r="G41" s="14"/>
      <c r="H41" s="14"/>
    </row>
    <row r="42" spans="3:8" ht="12.75" customHeight="1">
      <c r="E42" s="14"/>
      <c r="F42" s="14"/>
      <c r="G42" s="14"/>
      <c r="H42" s="14"/>
    </row>
    <row r="43" spans="3:8" ht="12.75" customHeight="1">
      <c r="E43" s="14"/>
      <c r="F43" s="14"/>
      <c r="G43" s="14"/>
      <c r="H43" s="14"/>
    </row>
    <row r="44" spans="3:8" ht="12.75" customHeight="1">
      <c r="E44" s="14"/>
      <c r="F44" s="14"/>
      <c r="G44" s="14"/>
      <c r="H44" s="14"/>
    </row>
    <row r="45" spans="3:8" ht="12.75" customHeight="1">
      <c r="E45" s="14"/>
      <c r="F45" s="14"/>
      <c r="G45" s="14"/>
      <c r="H45" s="14"/>
    </row>
    <row r="46" spans="3:8" ht="12.75" customHeight="1">
      <c r="E46" s="14"/>
      <c r="F46" s="14"/>
      <c r="G46" s="14"/>
      <c r="H46" s="14"/>
    </row>
    <row r="47" spans="3:8" ht="12.75" customHeight="1">
      <c r="E47" s="14"/>
      <c r="F47" s="14"/>
      <c r="G47" s="14"/>
      <c r="H47" s="14"/>
    </row>
    <row r="48" spans="3:8" ht="12.75" customHeight="1">
      <c r="E48" s="14"/>
      <c r="F48" s="14"/>
      <c r="G48" s="14"/>
      <c r="H48" s="14"/>
    </row>
    <row r="49" spans="5:8" ht="12.75" customHeight="1">
      <c r="E49" s="14"/>
      <c r="F49" s="14"/>
      <c r="G49" s="14"/>
      <c r="H49" s="14"/>
    </row>
    <row r="50" spans="5:8" ht="12.75" customHeight="1">
      <c r="E50" s="14"/>
      <c r="F50" s="14"/>
      <c r="G50" s="14"/>
      <c r="H50" s="14"/>
    </row>
    <row r="51" spans="5:8" ht="12.75" customHeight="1">
      <c r="E51" s="14"/>
      <c r="F51" s="14"/>
      <c r="G51" s="14"/>
      <c r="H51" s="14"/>
    </row>
    <row r="52" spans="5:8" ht="12.75" customHeight="1">
      <c r="E52" s="14"/>
      <c r="F52" s="14"/>
      <c r="G52" s="14"/>
      <c r="H52" s="14"/>
    </row>
    <row r="53" spans="5:8" ht="12.75" customHeight="1">
      <c r="E53" s="14"/>
      <c r="F53" s="14"/>
      <c r="G53" s="14"/>
      <c r="H53" s="14"/>
    </row>
    <row r="54" spans="5:8" ht="12.75" customHeight="1">
      <c r="E54" s="14"/>
      <c r="F54" s="14"/>
      <c r="G54" s="14"/>
      <c r="H54" s="14"/>
    </row>
    <row r="55" spans="5:8" ht="12.75" customHeight="1">
      <c r="E55" s="14"/>
      <c r="F55" s="14"/>
      <c r="G55" s="14"/>
      <c r="H55" s="14"/>
    </row>
    <row r="56" spans="5:8" ht="12.75" customHeight="1">
      <c r="E56" s="14"/>
      <c r="F56" s="14"/>
      <c r="G56" s="14"/>
      <c r="H56" s="14"/>
    </row>
    <row r="57" spans="5:8" ht="12.75" customHeight="1">
      <c r="E57" s="14"/>
      <c r="F57" s="14"/>
      <c r="G57" s="14"/>
      <c r="H57" s="14"/>
    </row>
    <row r="58" spans="5:8" ht="12.75" customHeight="1">
      <c r="E58" s="14"/>
      <c r="F58" s="14"/>
      <c r="G58" s="14"/>
      <c r="H58" s="14"/>
    </row>
    <row r="59" spans="5:8" ht="12.75" customHeight="1">
      <c r="E59" s="14"/>
      <c r="F59" s="14"/>
      <c r="G59" s="14"/>
      <c r="H59" s="14"/>
    </row>
    <row r="60" spans="5:8" ht="12.75" customHeight="1">
      <c r="E60" s="14"/>
      <c r="F60" s="14"/>
      <c r="G60" s="14"/>
      <c r="H60" s="14"/>
    </row>
    <row r="61" spans="5:8" ht="12.75" customHeight="1">
      <c r="E61" s="14"/>
      <c r="F61" s="14"/>
      <c r="G61" s="14"/>
      <c r="H61" s="14"/>
    </row>
    <row r="62" spans="5:8" ht="12.75" customHeight="1">
      <c r="E62" s="14"/>
      <c r="F62" s="14"/>
      <c r="G62" s="14"/>
      <c r="H62" s="14"/>
    </row>
    <row r="63" spans="5:8" ht="12.75" customHeight="1">
      <c r="E63" s="14"/>
      <c r="F63" s="14"/>
      <c r="G63" s="14"/>
      <c r="H63" s="14"/>
    </row>
    <row r="64" spans="5:8" ht="12.75" customHeight="1">
      <c r="E64" s="14"/>
      <c r="F64" s="14"/>
      <c r="G64" s="14"/>
      <c r="H64" s="14"/>
    </row>
    <row r="65" spans="5:8" ht="12.75" customHeight="1">
      <c r="E65" s="14"/>
      <c r="F65" s="14"/>
      <c r="G65" s="14"/>
      <c r="H65" s="14"/>
    </row>
    <row r="66" spans="5:8" ht="12.75" customHeight="1">
      <c r="E66" s="14"/>
      <c r="F66" s="14"/>
      <c r="G66" s="14"/>
      <c r="H66" s="14"/>
    </row>
    <row r="67" spans="5:8" ht="12.75" customHeight="1">
      <c r="E67" s="14"/>
      <c r="F67" s="14"/>
      <c r="G67" s="14"/>
      <c r="H67" s="14"/>
    </row>
    <row r="68" spans="5:8" ht="12.75" customHeight="1">
      <c r="E68" s="14"/>
      <c r="F68" s="14"/>
      <c r="G68" s="14"/>
      <c r="H68" s="14"/>
    </row>
    <row r="69" spans="5:8" ht="12.75" customHeight="1">
      <c r="E69" s="14"/>
      <c r="F69" s="14"/>
      <c r="G69" s="14"/>
      <c r="H69" s="14"/>
    </row>
    <row r="70" spans="5:8" ht="12.75" customHeight="1">
      <c r="E70" s="14"/>
      <c r="F70" s="14"/>
      <c r="G70" s="14"/>
      <c r="H70" s="14"/>
    </row>
    <row r="71" spans="5:8" ht="12.75" customHeight="1">
      <c r="E71" s="14"/>
      <c r="F71" s="14"/>
      <c r="G71" s="14"/>
      <c r="H71" s="14"/>
    </row>
    <row r="72" spans="5:8" ht="12.75" customHeight="1">
      <c r="E72" s="14"/>
      <c r="F72" s="14"/>
      <c r="G72" s="14"/>
      <c r="H72" s="14"/>
    </row>
    <row r="73" spans="5:8" ht="12.75" customHeight="1">
      <c r="E73" s="14"/>
      <c r="F73" s="14"/>
      <c r="G73" s="14"/>
      <c r="H73" s="14"/>
    </row>
    <row r="74" spans="5:8" ht="12.75" customHeight="1">
      <c r="E74" s="14"/>
      <c r="F74" s="14"/>
      <c r="G74" s="14"/>
      <c r="H74" s="14"/>
    </row>
    <row r="75" spans="5:8" ht="12.75" customHeight="1">
      <c r="E75" s="14"/>
      <c r="F75" s="14"/>
      <c r="G75" s="14"/>
      <c r="H75" s="14"/>
    </row>
    <row r="76" spans="5:8" ht="12.75" customHeight="1">
      <c r="E76" s="14"/>
      <c r="F76" s="14"/>
      <c r="G76" s="14"/>
      <c r="H76" s="14"/>
    </row>
    <row r="77" spans="5:8" ht="12.75" customHeight="1">
      <c r="E77" s="14"/>
      <c r="F77" s="14"/>
      <c r="G77" s="14"/>
      <c r="H77" s="14"/>
    </row>
    <row r="78" spans="5:8" ht="12.75" customHeight="1">
      <c r="E78" s="14"/>
      <c r="F78" s="14"/>
      <c r="G78" s="14"/>
      <c r="H78" s="14"/>
    </row>
    <row r="79" spans="5:8" ht="12.75" customHeight="1">
      <c r="E79" s="14"/>
      <c r="F79" s="14"/>
      <c r="G79" s="14"/>
      <c r="H79" s="14"/>
    </row>
    <row r="80" spans="5:8" ht="12.75" customHeight="1">
      <c r="E80" s="14"/>
      <c r="F80" s="14"/>
      <c r="G80" s="14"/>
      <c r="H80" s="14"/>
    </row>
    <row r="81" spans="5:8" ht="12.75" customHeight="1">
      <c r="E81" s="14"/>
      <c r="F81" s="14"/>
      <c r="G81" s="14"/>
      <c r="H81" s="14"/>
    </row>
    <row r="82" spans="5:8" ht="12.75" customHeight="1">
      <c r="E82" s="14"/>
      <c r="F82" s="14"/>
      <c r="G82" s="14"/>
      <c r="H82" s="14"/>
    </row>
    <row r="83" spans="5:8" ht="12.75" customHeight="1">
      <c r="E83" s="14"/>
      <c r="F83" s="14"/>
      <c r="G83" s="14"/>
      <c r="H83" s="14"/>
    </row>
    <row r="84" spans="5:8" ht="12.75" customHeight="1">
      <c r="E84" s="14"/>
      <c r="F84" s="14"/>
      <c r="G84" s="14"/>
      <c r="H84" s="14"/>
    </row>
    <row r="85" spans="5:8" ht="12.75" customHeight="1">
      <c r="E85" s="14"/>
      <c r="F85" s="14"/>
      <c r="G85" s="14"/>
      <c r="H85" s="14"/>
    </row>
    <row r="86" spans="5:8" ht="12.75" customHeight="1">
      <c r="E86" s="14"/>
      <c r="F86" s="14"/>
      <c r="G86" s="14"/>
      <c r="H86" s="14"/>
    </row>
    <row r="87" spans="5:8" ht="12.75" customHeight="1">
      <c r="E87" s="14"/>
      <c r="F87" s="14"/>
      <c r="G87" s="14"/>
      <c r="H87" s="14"/>
    </row>
    <row r="88" spans="5:8" ht="12.75" customHeight="1">
      <c r="E88" s="14"/>
      <c r="F88" s="14"/>
      <c r="G88" s="14"/>
      <c r="H88" s="14"/>
    </row>
    <row r="89" spans="5:8" ht="12.75" customHeight="1">
      <c r="E89" s="14"/>
      <c r="F89" s="14"/>
      <c r="G89" s="14"/>
      <c r="H89" s="14"/>
    </row>
    <row r="90" spans="5:8" ht="12.75" customHeight="1">
      <c r="E90" s="14"/>
      <c r="F90" s="14"/>
      <c r="G90" s="14"/>
      <c r="H90" s="14"/>
    </row>
    <row r="91" spans="5:8" ht="12.75" customHeight="1">
      <c r="E91" s="14"/>
      <c r="F91" s="14"/>
      <c r="G91" s="14"/>
      <c r="H91" s="14"/>
    </row>
    <row r="92" spans="5:8" ht="12.75" customHeight="1">
      <c r="E92" s="14"/>
      <c r="F92" s="14"/>
      <c r="G92" s="14"/>
      <c r="H92" s="14"/>
    </row>
    <row r="93" spans="5:8" ht="12.75" customHeight="1">
      <c r="E93" s="14"/>
      <c r="F93" s="14"/>
      <c r="G93" s="14"/>
      <c r="H93" s="14"/>
    </row>
    <row r="94" spans="5:8" ht="12.75" customHeight="1">
      <c r="E94" s="14"/>
      <c r="F94" s="14"/>
      <c r="G94" s="14"/>
      <c r="H94" s="14"/>
    </row>
    <row r="95" spans="5:8" ht="12.75" customHeight="1">
      <c r="E95" s="14"/>
      <c r="F95" s="14"/>
      <c r="G95" s="14"/>
      <c r="H95" s="14"/>
    </row>
    <row r="96" spans="5:8" ht="12.75" customHeight="1">
      <c r="E96" s="14"/>
      <c r="F96" s="14"/>
      <c r="G96" s="14"/>
      <c r="H96" s="14"/>
    </row>
    <row r="97" spans="5:8" ht="12.75" customHeight="1">
      <c r="E97" s="14"/>
      <c r="F97" s="14"/>
      <c r="G97" s="14"/>
      <c r="H97" s="14"/>
    </row>
    <row r="98" spans="5:8" ht="12.75" customHeight="1">
      <c r="E98" s="14"/>
      <c r="F98" s="14"/>
      <c r="G98" s="14"/>
      <c r="H98" s="14"/>
    </row>
    <row r="99" spans="5:8" ht="12.75" customHeight="1">
      <c r="E99" s="14"/>
      <c r="F99" s="14"/>
      <c r="G99" s="14"/>
      <c r="H99" s="14"/>
    </row>
    <row r="100" spans="5:8" ht="12.75" customHeight="1">
      <c r="E100" s="14"/>
      <c r="F100" s="14"/>
      <c r="G100" s="14"/>
      <c r="H100" s="14"/>
    </row>
    <row r="101" spans="5:8" ht="12.75" customHeight="1">
      <c r="E101" s="14"/>
      <c r="F101" s="14"/>
      <c r="G101" s="14"/>
      <c r="H101" s="14"/>
    </row>
    <row r="102" spans="5:8" ht="12.75" customHeight="1">
      <c r="E102" s="14"/>
      <c r="F102" s="14"/>
      <c r="G102" s="14"/>
      <c r="H102" s="14"/>
    </row>
    <row r="103" spans="5:8" ht="12.75" customHeight="1">
      <c r="E103" s="14"/>
      <c r="F103" s="14"/>
      <c r="G103" s="14"/>
      <c r="H103" s="14"/>
    </row>
    <row r="104" spans="5:8" ht="12.75" customHeight="1">
      <c r="E104" s="14"/>
      <c r="F104" s="14"/>
      <c r="G104" s="14"/>
      <c r="H104" s="14"/>
    </row>
    <row r="105" spans="5:8" ht="12.75" customHeight="1">
      <c r="E105" s="14"/>
      <c r="F105" s="14"/>
      <c r="G105" s="14"/>
      <c r="H105" s="14"/>
    </row>
    <row r="106" spans="5:8" ht="12.75" customHeight="1">
      <c r="E106" s="14"/>
      <c r="F106" s="14"/>
      <c r="G106" s="14"/>
      <c r="H106" s="14"/>
    </row>
    <row r="107" spans="5:8" ht="12.75" customHeight="1">
      <c r="E107" s="14"/>
      <c r="F107" s="14"/>
      <c r="G107" s="14"/>
      <c r="H107" s="14"/>
    </row>
    <row r="108" spans="5:8" ht="12.75" customHeight="1">
      <c r="E108" s="14"/>
      <c r="F108" s="14"/>
      <c r="G108" s="14"/>
      <c r="H108" s="14"/>
    </row>
    <row r="109" spans="5:8" ht="12.75" customHeight="1">
      <c r="E109" s="14"/>
      <c r="F109" s="14"/>
      <c r="G109" s="14"/>
      <c r="H109" s="14"/>
    </row>
    <row r="110" spans="5:8" ht="12.75" customHeight="1">
      <c r="E110" s="14"/>
      <c r="F110" s="14"/>
      <c r="G110" s="14"/>
      <c r="H110" s="14"/>
    </row>
    <row r="111" spans="5:8" ht="12.75" customHeight="1">
      <c r="E111" s="14"/>
      <c r="F111" s="14"/>
      <c r="G111" s="14"/>
      <c r="H111" s="14"/>
    </row>
    <row r="112" spans="5:8" ht="12.75" customHeight="1">
      <c r="E112" s="14"/>
      <c r="F112" s="14"/>
      <c r="G112" s="14"/>
      <c r="H112" s="14"/>
    </row>
    <row r="113" spans="5:8" ht="12.75" customHeight="1">
      <c r="E113" s="14"/>
      <c r="F113" s="14"/>
      <c r="G113" s="14"/>
      <c r="H113" s="14"/>
    </row>
    <row r="114" spans="5:8" ht="12.75" customHeight="1">
      <c r="E114" s="14"/>
      <c r="F114" s="14"/>
      <c r="G114" s="14"/>
      <c r="H114" s="14"/>
    </row>
    <row r="115" spans="5:8" ht="12.75" customHeight="1">
      <c r="E115" s="14"/>
      <c r="F115" s="14"/>
      <c r="G115" s="14"/>
      <c r="H115" s="14"/>
    </row>
    <row r="116" spans="5:8" ht="12.75" customHeight="1">
      <c r="E116" s="14"/>
      <c r="F116" s="14"/>
      <c r="G116" s="14"/>
      <c r="H116" s="14"/>
    </row>
    <row r="117" spans="5:8" ht="12.75" customHeight="1">
      <c r="E117" s="14"/>
      <c r="F117" s="14"/>
      <c r="G117" s="14"/>
      <c r="H117" s="14"/>
    </row>
    <row r="118" spans="5:8" ht="12.75" customHeight="1">
      <c r="E118" s="14"/>
      <c r="F118" s="14"/>
      <c r="G118" s="14"/>
      <c r="H118" s="14"/>
    </row>
    <row r="119" spans="5:8" ht="12.75" customHeight="1">
      <c r="E119" s="14"/>
      <c r="F119" s="14"/>
      <c r="G119" s="14"/>
      <c r="H119" s="14"/>
    </row>
    <row r="120" spans="5:8" ht="12.75" customHeight="1">
      <c r="E120" s="14"/>
      <c r="F120" s="14"/>
      <c r="G120" s="14"/>
      <c r="H120" s="14"/>
    </row>
    <row r="121" spans="5:8" ht="12.75" customHeight="1">
      <c r="E121" s="14"/>
      <c r="F121" s="14"/>
      <c r="G121" s="14"/>
      <c r="H121" s="14"/>
    </row>
    <row r="122" spans="5:8" ht="12.75" customHeight="1">
      <c r="E122" s="14"/>
      <c r="F122" s="14"/>
      <c r="G122" s="14"/>
      <c r="H122" s="14"/>
    </row>
    <row r="123" spans="5:8" ht="12.75" customHeight="1">
      <c r="E123" s="14"/>
      <c r="F123" s="14"/>
      <c r="G123" s="14"/>
      <c r="H123" s="14"/>
    </row>
    <row r="124" spans="5:8" ht="12.75" customHeight="1">
      <c r="E124" s="14"/>
      <c r="F124" s="14"/>
      <c r="G124" s="14"/>
      <c r="H124" s="14"/>
    </row>
    <row r="125" spans="5:8" ht="12.75" customHeight="1">
      <c r="E125" s="14"/>
      <c r="F125" s="14"/>
      <c r="G125" s="14"/>
      <c r="H125" s="14"/>
    </row>
    <row r="126" spans="5:8" ht="12.75" customHeight="1">
      <c r="E126" s="14"/>
      <c r="F126" s="14"/>
      <c r="G126" s="14"/>
      <c r="H126" s="14"/>
    </row>
    <row r="127" spans="5:8" ht="12.75" customHeight="1">
      <c r="E127" s="14"/>
      <c r="F127" s="14"/>
      <c r="G127" s="14"/>
      <c r="H127" s="14"/>
    </row>
    <row r="128" spans="5:8" ht="12.75" customHeight="1">
      <c r="E128" s="14"/>
      <c r="F128" s="14"/>
      <c r="G128" s="14"/>
      <c r="H128" s="14"/>
    </row>
    <row r="129" spans="5:8" ht="12.75" customHeight="1">
      <c r="E129" s="14"/>
      <c r="F129" s="14"/>
      <c r="G129" s="14"/>
      <c r="H129" s="14"/>
    </row>
    <row r="130" spans="5:8" ht="12.75" customHeight="1">
      <c r="E130" s="14"/>
      <c r="F130" s="14"/>
      <c r="G130" s="14"/>
      <c r="H130" s="14"/>
    </row>
    <row r="131" spans="5:8" ht="12.75" customHeight="1">
      <c r="E131" s="14"/>
      <c r="F131" s="14"/>
      <c r="G131" s="14"/>
      <c r="H131" s="14"/>
    </row>
    <row r="132" spans="5:8" ht="12.75" customHeight="1">
      <c r="E132" s="14"/>
      <c r="F132" s="14"/>
      <c r="G132" s="14"/>
      <c r="H132" s="14"/>
    </row>
    <row r="133" spans="5:8" ht="12.75" customHeight="1">
      <c r="E133" s="14"/>
      <c r="F133" s="14"/>
      <c r="G133" s="14"/>
      <c r="H133" s="14"/>
    </row>
    <row r="134" spans="5:8" ht="12.75" customHeight="1">
      <c r="E134" s="14"/>
      <c r="F134" s="14"/>
      <c r="G134" s="14"/>
      <c r="H134" s="14"/>
    </row>
    <row r="135" spans="5:8" ht="12.75" customHeight="1">
      <c r="E135" s="14"/>
      <c r="F135" s="14"/>
      <c r="G135" s="14"/>
      <c r="H135" s="14"/>
    </row>
    <row r="136" spans="5:8" ht="12.75" customHeight="1">
      <c r="E136" s="14"/>
      <c r="F136" s="14"/>
      <c r="G136" s="14"/>
      <c r="H136" s="14"/>
    </row>
    <row r="137" spans="5:8" ht="12.75" customHeight="1">
      <c r="E137" s="14"/>
      <c r="F137" s="14"/>
      <c r="G137" s="14"/>
      <c r="H137" s="14"/>
    </row>
    <row r="138" spans="5:8" ht="12.75" customHeight="1">
      <c r="E138" s="14"/>
      <c r="F138" s="14"/>
      <c r="G138" s="14"/>
      <c r="H138" s="14"/>
    </row>
    <row r="139" spans="5:8" ht="12.75" customHeight="1">
      <c r="E139" s="14"/>
      <c r="F139" s="14"/>
      <c r="G139" s="14"/>
      <c r="H139" s="14"/>
    </row>
    <row r="140" spans="5:8" ht="12.75" customHeight="1">
      <c r="E140" s="14"/>
      <c r="F140" s="14"/>
      <c r="G140" s="14"/>
      <c r="H140" s="14"/>
    </row>
    <row r="141" spans="5:8" ht="12.75" customHeight="1">
      <c r="E141" s="14"/>
      <c r="F141" s="14"/>
      <c r="G141" s="14"/>
      <c r="H141" s="14"/>
    </row>
    <row r="142" spans="5:8" ht="12.75" customHeight="1">
      <c r="E142" s="14"/>
      <c r="F142" s="14"/>
      <c r="G142" s="14"/>
      <c r="H142" s="14"/>
    </row>
    <row r="143" spans="5:8" ht="12.75" customHeight="1">
      <c r="E143" s="14"/>
      <c r="F143" s="14"/>
      <c r="G143" s="14"/>
      <c r="H143" s="14"/>
    </row>
    <row r="144" spans="5:8" ht="12.75" customHeight="1">
      <c r="E144" s="14"/>
      <c r="F144" s="14"/>
      <c r="G144" s="14"/>
      <c r="H144" s="14"/>
    </row>
    <row r="145" spans="5:8" ht="12.75" customHeight="1">
      <c r="E145" s="14"/>
      <c r="F145" s="14"/>
      <c r="G145" s="14"/>
      <c r="H145" s="14"/>
    </row>
    <row r="146" spans="5:8" ht="12.75" customHeight="1">
      <c r="E146" s="14"/>
      <c r="F146" s="14"/>
      <c r="G146" s="14"/>
      <c r="H146" s="14"/>
    </row>
    <row r="147" spans="5:8" ht="12.75" customHeight="1">
      <c r="E147" s="14"/>
      <c r="F147" s="14"/>
      <c r="G147" s="14"/>
      <c r="H147" s="14"/>
    </row>
    <row r="148" spans="5:8" ht="12.75" customHeight="1">
      <c r="E148" s="14"/>
      <c r="F148" s="14"/>
      <c r="G148" s="14"/>
      <c r="H148" s="14"/>
    </row>
    <row r="149" spans="5:8" ht="12.75" customHeight="1">
      <c r="E149" s="14"/>
      <c r="F149" s="14"/>
      <c r="G149" s="14"/>
      <c r="H149" s="14"/>
    </row>
    <row r="150" spans="5:8" ht="12.75" customHeight="1">
      <c r="E150" s="14"/>
      <c r="F150" s="14"/>
      <c r="G150" s="14"/>
      <c r="H150" s="14"/>
    </row>
    <row r="151" spans="5:8" ht="12.75" customHeight="1">
      <c r="E151" s="14"/>
      <c r="F151" s="14"/>
      <c r="G151" s="14"/>
      <c r="H151" s="14"/>
    </row>
    <row r="152" spans="5:8" ht="12.75" customHeight="1">
      <c r="E152" s="14"/>
      <c r="F152" s="14"/>
      <c r="G152" s="14"/>
      <c r="H152" s="14"/>
    </row>
    <row r="153" spans="5:8" ht="12.75" customHeight="1">
      <c r="E153" s="14"/>
      <c r="F153" s="14"/>
      <c r="G153" s="14"/>
      <c r="H153" s="14"/>
    </row>
    <row r="154" spans="5:8" ht="12.75" customHeight="1">
      <c r="E154" s="14"/>
      <c r="F154" s="14"/>
      <c r="G154" s="14"/>
      <c r="H154" s="14"/>
    </row>
    <row r="155" spans="5:8" ht="12.75" customHeight="1">
      <c r="E155" s="14"/>
      <c r="F155" s="14"/>
      <c r="G155" s="14"/>
      <c r="H155" s="14"/>
    </row>
    <row r="156" spans="5:8" ht="12.75" customHeight="1">
      <c r="E156" s="14"/>
      <c r="F156" s="14"/>
      <c r="G156" s="14"/>
      <c r="H156" s="14"/>
    </row>
    <row r="157" spans="5:8" ht="12.75" customHeight="1">
      <c r="E157" s="14"/>
      <c r="F157" s="14"/>
      <c r="G157" s="14"/>
      <c r="H157" s="14"/>
    </row>
    <row r="158" spans="5:8" ht="12.75" customHeight="1">
      <c r="E158" s="14"/>
      <c r="F158" s="14"/>
      <c r="G158" s="14"/>
      <c r="H158" s="14"/>
    </row>
    <row r="159" spans="5:8" ht="12.75" customHeight="1">
      <c r="E159" s="14"/>
      <c r="F159" s="14"/>
      <c r="G159" s="14"/>
      <c r="H159" s="14"/>
    </row>
    <row r="160" spans="5:8" ht="12.75" customHeight="1">
      <c r="E160" s="14"/>
      <c r="F160" s="14"/>
      <c r="G160" s="14"/>
      <c r="H160" s="14"/>
    </row>
    <row r="161" spans="5:8" ht="12.75" customHeight="1">
      <c r="E161" s="14"/>
      <c r="F161" s="14"/>
      <c r="G161" s="14"/>
      <c r="H161" s="14"/>
    </row>
    <row r="162" spans="5:8" ht="12.75" customHeight="1">
      <c r="E162" s="14"/>
      <c r="F162" s="14"/>
      <c r="G162" s="14"/>
      <c r="H162" s="14"/>
    </row>
    <row r="163" spans="5:8" ht="12.75" customHeight="1">
      <c r="E163" s="14"/>
      <c r="F163" s="14"/>
      <c r="G163" s="14"/>
      <c r="H163" s="14"/>
    </row>
    <row r="164" spans="5:8" ht="12.75" customHeight="1">
      <c r="E164" s="14"/>
      <c r="F164" s="14"/>
      <c r="G164" s="14"/>
      <c r="H164" s="14"/>
    </row>
    <row r="165" spans="5:8" ht="12.75" customHeight="1">
      <c r="E165" s="14"/>
      <c r="F165" s="14"/>
      <c r="G165" s="14"/>
      <c r="H165" s="14"/>
    </row>
    <row r="166" spans="5:8" ht="12.75" customHeight="1">
      <c r="E166" s="14"/>
      <c r="F166" s="14"/>
      <c r="G166" s="14"/>
      <c r="H166" s="14"/>
    </row>
    <row r="167" spans="5:8" ht="12.75" customHeight="1">
      <c r="E167" s="14"/>
      <c r="F167" s="14"/>
      <c r="G167" s="14"/>
      <c r="H167" s="14"/>
    </row>
    <row r="168" spans="5:8" ht="12.75" customHeight="1">
      <c r="E168" s="14"/>
      <c r="F168" s="14"/>
      <c r="G168" s="14"/>
      <c r="H168" s="14"/>
    </row>
    <row r="169" spans="5:8" ht="12.75" customHeight="1">
      <c r="E169" s="14"/>
      <c r="F169" s="14"/>
      <c r="G169" s="14"/>
      <c r="H169" s="14"/>
    </row>
    <row r="170" spans="5:8" ht="12.75" customHeight="1">
      <c r="E170" s="14"/>
      <c r="F170" s="14"/>
      <c r="G170" s="14"/>
      <c r="H170" s="14"/>
    </row>
    <row r="171" spans="5:8" ht="12.75" customHeight="1">
      <c r="E171" s="14"/>
      <c r="F171" s="14"/>
      <c r="G171" s="14"/>
      <c r="H171" s="14"/>
    </row>
    <row r="172" spans="5:8" ht="12.75" customHeight="1">
      <c r="E172" s="14"/>
      <c r="F172" s="14"/>
      <c r="G172" s="14"/>
      <c r="H172" s="14"/>
    </row>
    <row r="173" spans="5:8" ht="12.75" customHeight="1">
      <c r="E173" s="14"/>
      <c r="F173" s="14"/>
      <c r="G173" s="14"/>
      <c r="H173" s="14"/>
    </row>
    <row r="174" spans="5:8" ht="12.75" customHeight="1">
      <c r="E174" s="14"/>
      <c r="F174" s="14"/>
      <c r="G174" s="14"/>
      <c r="H174" s="14"/>
    </row>
    <row r="175" spans="5:8" ht="12.75" customHeight="1">
      <c r="E175" s="14"/>
      <c r="F175" s="14"/>
      <c r="G175" s="14"/>
      <c r="H175" s="14"/>
    </row>
    <row r="176" spans="5:8" ht="12.75" customHeight="1">
      <c r="E176" s="14"/>
      <c r="F176" s="14"/>
      <c r="G176" s="14"/>
      <c r="H176" s="14"/>
    </row>
    <row r="177" spans="5:8" ht="12.75" customHeight="1">
      <c r="E177" s="14"/>
      <c r="F177" s="14"/>
      <c r="G177" s="14"/>
      <c r="H177" s="14"/>
    </row>
    <row r="178" spans="5:8" ht="12.75" customHeight="1">
      <c r="E178" s="14"/>
      <c r="F178" s="14"/>
      <c r="G178" s="14"/>
      <c r="H178" s="14"/>
    </row>
    <row r="179" spans="5:8" ht="12.75" customHeight="1">
      <c r="E179" s="14"/>
      <c r="F179" s="14"/>
      <c r="G179" s="14"/>
      <c r="H179" s="14"/>
    </row>
    <row r="180" spans="5:8" ht="12.75" customHeight="1">
      <c r="E180" s="14"/>
      <c r="F180" s="14"/>
      <c r="G180" s="14"/>
      <c r="H180" s="14"/>
    </row>
    <row r="181" spans="5:8" ht="12.75" customHeight="1">
      <c r="E181" s="14"/>
      <c r="F181" s="14"/>
      <c r="G181" s="14"/>
      <c r="H181" s="14"/>
    </row>
    <row r="182" spans="5:8" ht="12.75" customHeight="1">
      <c r="E182" s="14"/>
      <c r="F182" s="14"/>
      <c r="G182" s="14"/>
      <c r="H182" s="14"/>
    </row>
    <row r="183" spans="5:8" ht="12.75" customHeight="1">
      <c r="E183" s="14"/>
      <c r="F183" s="14"/>
      <c r="G183" s="14"/>
      <c r="H183" s="14"/>
    </row>
    <row r="184" spans="5:8" ht="12.75" customHeight="1">
      <c r="E184" s="14"/>
      <c r="F184" s="14"/>
      <c r="G184" s="14"/>
      <c r="H184" s="14"/>
    </row>
    <row r="185" spans="5:8" ht="12.75" customHeight="1">
      <c r="E185" s="14"/>
      <c r="F185" s="14"/>
      <c r="G185" s="14"/>
      <c r="H185" s="14"/>
    </row>
    <row r="186" spans="5:8" ht="12.75" customHeight="1">
      <c r="E186" s="14"/>
      <c r="F186" s="14"/>
      <c r="G186" s="14"/>
      <c r="H186" s="14"/>
    </row>
    <row r="187" spans="5:8" ht="12.75" customHeight="1">
      <c r="E187" s="14"/>
      <c r="F187" s="14"/>
      <c r="G187" s="14"/>
      <c r="H187" s="14"/>
    </row>
    <row r="188" spans="5:8" ht="12.75" customHeight="1">
      <c r="E188" s="14"/>
      <c r="F188" s="14"/>
      <c r="G188" s="14"/>
      <c r="H188" s="14"/>
    </row>
    <row r="189" spans="5:8" ht="12.75" customHeight="1">
      <c r="E189" s="14"/>
      <c r="F189" s="14"/>
      <c r="G189" s="14"/>
      <c r="H189" s="14"/>
    </row>
    <row r="190" spans="5:8" ht="12.75" customHeight="1">
      <c r="E190" s="14"/>
      <c r="F190" s="14"/>
      <c r="G190" s="14"/>
      <c r="H190" s="14"/>
    </row>
    <row r="191" spans="5:8" ht="12.75" customHeight="1">
      <c r="E191" s="14"/>
      <c r="F191" s="14"/>
      <c r="G191" s="14"/>
      <c r="H191" s="14"/>
    </row>
    <row r="192" spans="5:8" ht="12.75" customHeight="1">
      <c r="E192" s="14"/>
      <c r="F192" s="14"/>
      <c r="G192" s="14"/>
      <c r="H192" s="14"/>
    </row>
    <row r="193" spans="5:8" ht="12.75" customHeight="1">
      <c r="E193" s="14"/>
      <c r="F193" s="14"/>
      <c r="G193" s="14"/>
      <c r="H193" s="14"/>
    </row>
    <row r="194" spans="5:8" ht="12.75" customHeight="1">
      <c r="E194" s="14"/>
      <c r="F194" s="14"/>
      <c r="G194" s="14"/>
      <c r="H194" s="14"/>
    </row>
    <row r="195" spans="5:8" ht="12.75" customHeight="1">
      <c r="E195" s="14"/>
      <c r="F195" s="14"/>
      <c r="G195" s="14"/>
      <c r="H195" s="14"/>
    </row>
    <row r="196" spans="5:8" ht="12.75" customHeight="1">
      <c r="E196" s="14"/>
      <c r="F196" s="14"/>
      <c r="G196" s="14"/>
      <c r="H196" s="14"/>
    </row>
    <row r="197" spans="5:8" ht="12.75" customHeight="1">
      <c r="E197" s="14"/>
      <c r="F197" s="14"/>
      <c r="G197" s="14"/>
      <c r="H197" s="14"/>
    </row>
    <row r="198" spans="5:8" ht="12.75" customHeight="1">
      <c r="E198" s="14"/>
      <c r="F198" s="14"/>
      <c r="G198" s="14"/>
      <c r="H198" s="14"/>
    </row>
    <row r="199" spans="5:8" ht="12.75" customHeight="1">
      <c r="E199" s="14"/>
      <c r="F199" s="14"/>
      <c r="G199" s="14"/>
      <c r="H199" s="14"/>
    </row>
    <row r="200" spans="5:8" ht="12.75" customHeight="1">
      <c r="E200" s="14"/>
      <c r="F200" s="14"/>
      <c r="G200" s="14"/>
      <c r="H200" s="14"/>
    </row>
    <row r="201" spans="5:8" ht="12.75" customHeight="1">
      <c r="E201" s="14"/>
      <c r="F201" s="14"/>
      <c r="G201" s="14"/>
      <c r="H201" s="14"/>
    </row>
    <row r="202" spans="5:8" ht="12.75" customHeight="1">
      <c r="E202" s="14"/>
      <c r="F202" s="14"/>
      <c r="G202" s="14"/>
      <c r="H202" s="14"/>
    </row>
    <row r="203" spans="5:8" ht="12.75" customHeight="1">
      <c r="E203" s="14"/>
      <c r="F203" s="14"/>
      <c r="G203" s="14"/>
      <c r="H203" s="14"/>
    </row>
    <row r="204" spans="5:8" ht="12.75" customHeight="1">
      <c r="E204" s="14"/>
      <c r="F204" s="14"/>
      <c r="G204" s="14"/>
      <c r="H204" s="14"/>
    </row>
    <row r="205" spans="5:8" ht="12.75" customHeight="1">
      <c r="E205" s="14"/>
      <c r="F205" s="14"/>
      <c r="G205" s="14"/>
      <c r="H205" s="14"/>
    </row>
    <row r="206" spans="5:8" ht="12.75" customHeight="1">
      <c r="E206" s="14"/>
      <c r="F206" s="14"/>
      <c r="G206" s="14"/>
      <c r="H206" s="14"/>
    </row>
    <row r="207" spans="5:8" ht="12.75" customHeight="1">
      <c r="E207" s="14"/>
      <c r="F207" s="14"/>
      <c r="G207" s="14"/>
      <c r="H207" s="14"/>
    </row>
    <row r="208" spans="5:8" ht="12.75" customHeight="1">
      <c r="E208" s="14"/>
      <c r="F208" s="14"/>
      <c r="G208" s="14"/>
      <c r="H208" s="14"/>
    </row>
    <row r="209" spans="5:8" ht="12.75" customHeight="1">
      <c r="E209" s="14"/>
      <c r="F209" s="14"/>
      <c r="G209" s="14"/>
      <c r="H209" s="14"/>
    </row>
    <row r="210" spans="5:8" ht="12.75" customHeight="1">
      <c r="E210" s="14"/>
      <c r="F210" s="14"/>
      <c r="G210" s="14"/>
      <c r="H210" s="14"/>
    </row>
    <row r="211" spans="5:8" ht="12.75" customHeight="1">
      <c r="E211" s="14"/>
      <c r="F211" s="14"/>
      <c r="G211" s="14"/>
      <c r="H211" s="14"/>
    </row>
    <row r="212" spans="5:8" ht="12.75" customHeight="1">
      <c r="E212" s="14"/>
      <c r="F212" s="14"/>
      <c r="G212" s="14"/>
      <c r="H212" s="14"/>
    </row>
    <row r="213" spans="5:8" ht="12.75" customHeight="1">
      <c r="E213" s="14"/>
      <c r="F213" s="14"/>
      <c r="G213" s="14"/>
      <c r="H213" s="14"/>
    </row>
    <row r="214" spans="5:8" ht="12.75" customHeight="1">
      <c r="E214" s="14"/>
      <c r="F214" s="14"/>
      <c r="G214" s="14"/>
      <c r="H214" s="14"/>
    </row>
    <row r="215" spans="5:8" ht="12.75" customHeight="1">
      <c r="E215" s="14"/>
      <c r="F215" s="14"/>
      <c r="G215" s="14"/>
      <c r="H215" s="14"/>
    </row>
    <row r="216" spans="5:8" ht="12.75" customHeight="1">
      <c r="E216" s="14"/>
      <c r="F216" s="14"/>
      <c r="G216" s="14"/>
      <c r="H216" s="14"/>
    </row>
    <row r="217" spans="5:8" ht="12.75" customHeight="1">
      <c r="E217" s="14"/>
      <c r="F217" s="14"/>
      <c r="G217" s="14"/>
      <c r="H217" s="14"/>
    </row>
    <row r="218" spans="5:8" ht="12.75" customHeight="1">
      <c r="E218" s="14"/>
      <c r="F218" s="14"/>
      <c r="G218" s="14"/>
      <c r="H218" s="14"/>
    </row>
    <row r="219" spans="5:8" ht="12.75" customHeight="1">
      <c r="E219" s="14"/>
      <c r="F219" s="14"/>
      <c r="G219" s="14"/>
      <c r="H219" s="14"/>
    </row>
    <row r="220" spans="5:8" ht="12.75" customHeight="1">
      <c r="E220" s="14"/>
      <c r="F220" s="14"/>
      <c r="G220" s="14"/>
      <c r="H220" s="14"/>
    </row>
    <row r="221" spans="5:8" ht="12.75" customHeight="1">
      <c r="E221" s="14"/>
      <c r="F221" s="14"/>
      <c r="G221" s="14"/>
      <c r="H221" s="14"/>
    </row>
    <row r="222" spans="5:8" ht="12.75" customHeight="1">
      <c r="E222" s="14"/>
      <c r="F222" s="14"/>
      <c r="G222" s="14"/>
      <c r="H222" s="14"/>
    </row>
    <row r="223" spans="5:8" ht="12.75" customHeight="1">
      <c r="E223" s="14"/>
      <c r="F223" s="14"/>
      <c r="G223" s="14"/>
      <c r="H223" s="14"/>
    </row>
    <row r="224" spans="5:8" ht="12.75" customHeight="1">
      <c r="E224" s="14"/>
      <c r="F224" s="14"/>
      <c r="G224" s="14"/>
      <c r="H224" s="14"/>
    </row>
    <row r="225" spans="5:8" ht="12.75" customHeight="1">
      <c r="E225" s="14"/>
      <c r="F225" s="14"/>
      <c r="G225" s="14"/>
      <c r="H225" s="14"/>
    </row>
    <row r="226" spans="5:8" ht="12.75" customHeight="1">
      <c r="E226" s="14"/>
      <c r="F226" s="14"/>
      <c r="G226" s="14"/>
      <c r="H226" s="14"/>
    </row>
    <row r="227" spans="5:8" ht="12.75" customHeight="1">
      <c r="E227" s="14"/>
      <c r="F227" s="14"/>
      <c r="G227" s="14"/>
      <c r="H227" s="14"/>
    </row>
    <row r="228" spans="5:8" ht="12.75" customHeight="1">
      <c r="E228" s="14"/>
      <c r="F228" s="14"/>
      <c r="G228" s="14"/>
      <c r="H228" s="14"/>
    </row>
    <row r="229" spans="5:8" ht="12.75" customHeight="1">
      <c r="E229" s="14"/>
      <c r="F229" s="14"/>
      <c r="G229" s="14"/>
      <c r="H229" s="14"/>
    </row>
    <row r="230" spans="5:8" ht="12.75" customHeight="1">
      <c r="E230" s="14"/>
      <c r="F230" s="14"/>
      <c r="G230" s="14"/>
      <c r="H230" s="14"/>
    </row>
    <row r="231" spans="5:8" ht="12.75" customHeight="1">
      <c r="E231" s="14"/>
      <c r="F231" s="14"/>
      <c r="G231" s="14"/>
      <c r="H231" s="14"/>
    </row>
    <row r="232" spans="5:8" ht="12.75" customHeight="1">
      <c r="E232" s="14"/>
      <c r="F232" s="14"/>
      <c r="G232" s="14"/>
      <c r="H232" s="14"/>
    </row>
    <row r="233" spans="5:8" ht="12.75" customHeight="1">
      <c r="E233" s="14"/>
      <c r="F233" s="14"/>
      <c r="G233" s="14"/>
      <c r="H233" s="14"/>
    </row>
    <row r="234" spans="5:8" ht="12.75" customHeight="1">
      <c r="E234" s="14"/>
      <c r="F234" s="14"/>
      <c r="G234" s="14"/>
      <c r="H234" s="14"/>
    </row>
    <row r="235" spans="5:8" ht="12.75" customHeight="1">
      <c r="E235" s="14"/>
      <c r="F235" s="14"/>
      <c r="G235" s="14"/>
      <c r="H235" s="14"/>
    </row>
    <row r="236" spans="5:8" ht="12.75" customHeight="1">
      <c r="E236" s="14"/>
      <c r="F236" s="14"/>
      <c r="G236" s="14"/>
      <c r="H236" s="14"/>
    </row>
    <row r="237" spans="5:8" ht="12.75" customHeight="1">
      <c r="E237" s="14"/>
      <c r="F237" s="14"/>
      <c r="G237" s="14"/>
      <c r="H237" s="14"/>
    </row>
    <row r="238" spans="5:8" ht="12.75" customHeight="1">
      <c r="E238" s="14"/>
      <c r="F238" s="14"/>
      <c r="G238" s="14"/>
      <c r="H238" s="14"/>
    </row>
    <row r="239" spans="5:8" ht="12.75" customHeight="1">
      <c r="E239" s="14"/>
      <c r="F239" s="14"/>
      <c r="G239" s="14"/>
      <c r="H239" s="14"/>
    </row>
    <row r="240" spans="5:8" ht="12.75" customHeight="1">
      <c r="E240" s="14"/>
      <c r="F240" s="14"/>
      <c r="G240" s="14"/>
      <c r="H240" s="14"/>
    </row>
    <row r="241" spans="5:8" ht="12.75" customHeight="1">
      <c r="E241" s="14"/>
      <c r="F241" s="14"/>
      <c r="G241" s="14"/>
      <c r="H241" s="14"/>
    </row>
    <row r="242" spans="5:8" ht="12.75" customHeight="1">
      <c r="E242" s="14"/>
      <c r="F242" s="14"/>
      <c r="G242" s="14"/>
      <c r="H242" s="14"/>
    </row>
    <row r="243" spans="5:8" ht="12.75" customHeight="1">
      <c r="E243" s="14"/>
      <c r="F243" s="14"/>
      <c r="G243" s="14"/>
      <c r="H243" s="14"/>
    </row>
    <row r="244" spans="5:8" ht="12.75" customHeight="1">
      <c r="E244" s="14"/>
      <c r="F244" s="14"/>
      <c r="G244" s="14"/>
      <c r="H244" s="14"/>
    </row>
    <row r="245" spans="5:8" ht="12.75" customHeight="1">
      <c r="E245" s="14"/>
      <c r="F245" s="14"/>
      <c r="G245" s="14"/>
      <c r="H245" s="14"/>
    </row>
    <row r="246" spans="5:8" ht="12.75" customHeight="1">
      <c r="E246" s="14"/>
      <c r="F246" s="14"/>
      <c r="G246" s="14"/>
      <c r="H246" s="14"/>
    </row>
    <row r="247" spans="5:8" ht="12.75" customHeight="1">
      <c r="E247" s="14"/>
      <c r="F247" s="14"/>
      <c r="G247" s="14"/>
      <c r="H247" s="14"/>
    </row>
    <row r="248" spans="5:8" ht="12.75" customHeight="1">
      <c r="E248" s="14"/>
      <c r="F248" s="14"/>
      <c r="G248" s="14"/>
      <c r="H248" s="14"/>
    </row>
    <row r="249" spans="5:8" ht="12.75" customHeight="1">
      <c r="E249" s="14"/>
      <c r="F249" s="14"/>
      <c r="G249" s="14"/>
      <c r="H249" s="14"/>
    </row>
    <row r="250" spans="5:8" ht="12.75" customHeight="1">
      <c r="E250" s="14"/>
      <c r="F250" s="14"/>
      <c r="G250" s="14"/>
      <c r="H250" s="14"/>
    </row>
    <row r="251" spans="5:8" ht="12.75" customHeight="1">
      <c r="E251" s="14"/>
      <c r="F251" s="14"/>
      <c r="G251" s="14"/>
      <c r="H251" s="14"/>
    </row>
    <row r="252" spans="5:8" ht="12.75" customHeight="1">
      <c r="E252" s="14"/>
      <c r="F252" s="14"/>
      <c r="G252" s="14"/>
      <c r="H252" s="14"/>
    </row>
    <row r="253" spans="5:8" ht="12.75" customHeight="1">
      <c r="E253" s="14"/>
      <c r="F253" s="14"/>
      <c r="G253" s="14"/>
      <c r="H253" s="14"/>
    </row>
    <row r="254" spans="5:8" ht="12.75" customHeight="1">
      <c r="E254" s="14"/>
      <c r="F254" s="14"/>
      <c r="G254" s="14"/>
      <c r="H254" s="14"/>
    </row>
    <row r="255" spans="5:8" ht="12.75" customHeight="1">
      <c r="E255" s="14"/>
      <c r="F255" s="14"/>
      <c r="G255" s="14"/>
      <c r="H255" s="14"/>
    </row>
    <row r="256" spans="5:8" ht="12.75" customHeight="1">
      <c r="E256" s="14"/>
      <c r="F256" s="14"/>
      <c r="G256" s="14"/>
      <c r="H256" s="14"/>
    </row>
    <row r="257" spans="5:8" ht="12.75" customHeight="1">
      <c r="E257" s="14"/>
      <c r="F257" s="14"/>
      <c r="G257" s="14"/>
      <c r="H257" s="14"/>
    </row>
    <row r="258" spans="5:8" ht="12.75" customHeight="1">
      <c r="E258" s="14"/>
      <c r="F258" s="14"/>
      <c r="G258" s="14"/>
      <c r="H258" s="14"/>
    </row>
    <row r="259" spans="5:8" ht="12.75" customHeight="1">
      <c r="E259" s="14"/>
      <c r="F259" s="14"/>
      <c r="G259" s="14"/>
      <c r="H259" s="14"/>
    </row>
    <row r="260" spans="5:8" ht="12.75" customHeight="1">
      <c r="E260" s="14"/>
      <c r="F260" s="14"/>
      <c r="G260" s="14"/>
      <c r="H260" s="14"/>
    </row>
    <row r="261" spans="5:8" ht="12.75" customHeight="1">
      <c r="E261" s="14"/>
      <c r="F261" s="14"/>
      <c r="G261" s="14"/>
      <c r="H261" s="14"/>
    </row>
    <row r="262" spans="5:8" ht="12.75" customHeight="1">
      <c r="E262" s="14"/>
      <c r="F262" s="14"/>
      <c r="G262" s="14"/>
      <c r="H262" s="14"/>
    </row>
    <row r="263" spans="5:8" ht="12.75" customHeight="1">
      <c r="E263" s="14"/>
      <c r="F263" s="14"/>
      <c r="G263" s="14"/>
      <c r="H263" s="14"/>
    </row>
    <row r="264" spans="5:8" ht="12.75" customHeight="1">
      <c r="E264" s="14"/>
      <c r="F264" s="14"/>
      <c r="G264" s="14"/>
      <c r="H264" s="14"/>
    </row>
    <row r="265" spans="5:8" ht="12.75" customHeight="1">
      <c r="E265" s="14"/>
      <c r="F265" s="14"/>
      <c r="G265" s="14"/>
      <c r="H265" s="14"/>
    </row>
    <row r="266" spans="5:8" ht="12.75" customHeight="1">
      <c r="E266" s="14"/>
      <c r="F266" s="14"/>
      <c r="G266" s="14"/>
      <c r="H266" s="14"/>
    </row>
    <row r="267" spans="5:8" ht="12.75" customHeight="1">
      <c r="E267" s="14"/>
      <c r="F267" s="14"/>
      <c r="G267" s="14"/>
      <c r="H267" s="14"/>
    </row>
    <row r="268" spans="5:8" ht="12.75" customHeight="1">
      <c r="E268" s="14"/>
      <c r="F268" s="14"/>
      <c r="G268" s="14"/>
      <c r="H268" s="14"/>
    </row>
    <row r="269" spans="5:8" ht="12.75" customHeight="1">
      <c r="E269" s="14"/>
      <c r="F269" s="14"/>
      <c r="G269" s="14"/>
      <c r="H269" s="14"/>
    </row>
    <row r="270" spans="5:8" ht="12.75" customHeight="1">
      <c r="E270" s="14"/>
      <c r="F270" s="14"/>
      <c r="G270" s="14"/>
      <c r="H270" s="14"/>
    </row>
    <row r="271" spans="5:8" ht="12.75" customHeight="1">
      <c r="E271" s="14"/>
      <c r="F271" s="14"/>
      <c r="G271" s="14"/>
      <c r="H271" s="14"/>
    </row>
    <row r="272" spans="5:8" ht="12.75" customHeight="1">
      <c r="E272" s="14"/>
      <c r="F272" s="14"/>
      <c r="G272" s="14"/>
      <c r="H272" s="14"/>
    </row>
    <row r="273" spans="5:8" ht="12.75" customHeight="1">
      <c r="E273" s="14"/>
      <c r="F273" s="14"/>
      <c r="G273" s="14"/>
      <c r="H273" s="14"/>
    </row>
    <row r="274" spans="5:8" ht="12.75" customHeight="1">
      <c r="E274" s="14"/>
      <c r="F274" s="14"/>
      <c r="G274" s="14"/>
      <c r="H274" s="14"/>
    </row>
    <row r="275" spans="5:8" ht="12.75" customHeight="1">
      <c r="E275" s="14"/>
      <c r="F275" s="14"/>
      <c r="G275" s="14"/>
      <c r="H275" s="14"/>
    </row>
    <row r="276" spans="5:8" ht="12.75" customHeight="1">
      <c r="E276" s="14"/>
      <c r="F276" s="14"/>
      <c r="G276" s="14"/>
      <c r="H276" s="14"/>
    </row>
    <row r="277" spans="5:8" ht="12.75" customHeight="1">
      <c r="E277" s="14"/>
      <c r="F277" s="14"/>
      <c r="G277" s="14"/>
      <c r="H277" s="14"/>
    </row>
    <row r="278" spans="5:8" ht="12.75" customHeight="1">
      <c r="E278" s="14"/>
      <c r="F278" s="14"/>
      <c r="G278" s="14"/>
      <c r="H278" s="14"/>
    </row>
    <row r="279" spans="5:8" ht="12.75" customHeight="1">
      <c r="E279" s="14"/>
      <c r="F279" s="14"/>
      <c r="G279" s="14"/>
      <c r="H279" s="14"/>
    </row>
    <row r="280" spans="5:8" ht="12.75" customHeight="1">
      <c r="E280" s="14"/>
      <c r="F280" s="14"/>
      <c r="G280" s="14"/>
      <c r="H280" s="14"/>
    </row>
    <row r="281" spans="5:8" ht="12.75" customHeight="1">
      <c r="E281" s="14"/>
      <c r="F281" s="14"/>
      <c r="G281" s="14"/>
      <c r="H281" s="14"/>
    </row>
    <row r="282" spans="5:8" ht="12.75" customHeight="1">
      <c r="E282" s="14"/>
      <c r="F282" s="14"/>
      <c r="G282" s="14"/>
      <c r="H282" s="14"/>
    </row>
    <row r="283" spans="5:8" ht="12.75" customHeight="1">
      <c r="E283" s="14"/>
      <c r="F283" s="14"/>
      <c r="G283" s="14"/>
      <c r="H283" s="14"/>
    </row>
    <row r="284" spans="5:8" ht="12.75" customHeight="1">
      <c r="E284" s="14"/>
      <c r="F284" s="14"/>
      <c r="G284" s="14"/>
      <c r="H284" s="14"/>
    </row>
    <row r="285" spans="5:8" ht="12.75" customHeight="1">
      <c r="E285" s="14"/>
      <c r="F285" s="14"/>
      <c r="G285" s="14"/>
      <c r="H285" s="14"/>
    </row>
    <row r="286" spans="5:8" ht="12.75" customHeight="1">
      <c r="E286" s="14"/>
      <c r="F286" s="14"/>
      <c r="G286" s="14"/>
      <c r="H286" s="14"/>
    </row>
    <row r="287" spans="5:8" ht="12.75" customHeight="1">
      <c r="E287" s="14"/>
      <c r="F287" s="14"/>
      <c r="G287" s="14"/>
      <c r="H287" s="14"/>
    </row>
    <row r="288" spans="5:8" ht="12.75" customHeight="1">
      <c r="E288" s="14"/>
      <c r="F288" s="14"/>
      <c r="G288" s="14"/>
      <c r="H288" s="14"/>
    </row>
    <row r="289" spans="5:8" ht="12.75" customHeight="1">
      <c r="E289" s="14"/>
      <c r="F289" s="14"/>
      <c r="G289" s="14"/>
      <c r="H289" s="14"/>
    </row>
    <row r="290" spans="5:8" ht="12.75" customHeight="1">
      <c r="E290" s="14"/>
      <c r="F290" s="14"/>
      <c r="G290" s="14"/>
      <c r="H290" s="14"/>
    </row>
    <row r="291" spans="5:8" ht="12.75" customHeight="1">
      <c r="E291" s="14"/>
      <c r="F291" s="14"/>
      <c r="G291" s="14"/>
      <c r="H291" s="14"/>
    </row>
    <row r="292" spans="5:8" ht="12.75" customHeight="1">
      <c r="E292" s="14"/>
      <c r="F292" s="14"/>
      <c r="G292" s="14"/>
      <c r="H292" s="14"/>
    </row>
    <row r="293" spans="5:8" ht="12.75" customHeight="1">
      <c r="E293" s="14"/>
      <c r="F293" s="14"/>
      <c r="G293" s="14"/>
      <c r="H293" s="14"/>
    </row>
    <row r="294" spans="5:8" ht="12.75" customHeight="1">
      <c r="E294" s="14"/>
      <c r="F294" s="14"/>
      <c r="G294" s="14"/>
      <c r="H294" s="14"/>
    </row>
    <row r="295" spans="5:8" ht="12.75" customHeight="1">
      <c r="E295" s="14"/>
      <c r="F295" s="14"/>
      <c r="G295" s="14"/>
      <c r="H295" s="14"/>
    </row>
    <row r="296" spans="5:8" ht="12.75" customHeight="1">
      <c r="E296" s="14"/>
      <c r="F296" s="14"/>
      <c r="G296" s="14"/>
      <c r="H296" s="14"/>
    </row>
    <row r="297" spans="5:8" ht="12.75" customHeight="1">
      <c r="E297" s="14"/>
      <c r="F297" s="14"/>
      <c r="G297" s="14"/>
      <c r="H297" s="14"/>
    </row>
    <row r="298" spans="5:8" ht="12.75" customHeight="1">
      <c r="E298" s="14"/>
      <c r="F298" s="14"/>
      <c r="G298" s="14"/>
      <c r="H298" s="14"/>
    </row>
    <row r="299" spans="5:8" ht="12.75" customHeight="1">
      <c r="E299" s="14"/>
      <c r="F299" s="14"/>
      <c r="G299" s="14"/>
      <c r="H299" s="14"/>
    </row>
    <row r="300" spans="5:8" ht="12.75" customHeight="1">
      <c r="E300" s="14"/>
      <c r="F300" s="14"/>
      <c r="G300" s="14"/>
      <c r="H300" s="14"/>
    </row>
    <row r="301" spans="5:8" ht="12.75" customHeight="1">
      <c r="E301" s="14"/>
      <c r="F301" s="14"/>
      <c r="G301" s="14"/>
      <c r="H301" s="14"/>
    </row>
    <row r="302" spans="5:8" ht="12.75" customHeight="1">
      <c r="E302" s="14"/>
      <c r="F302" s="14"/>
      <c r="G302" s="14"/>
      <c r="H302" s="14"/>
    </row>
    <row r="303" spans="5:8" ht="12.75" customHeight="1">
      <c r="E303" s="14"/>
      <c r="F303" s="14"/>
      <c r="G303" s="14"/>
      <c r="H303" s="14"/>
    </row>
    <row r="304" spans="5:8" ht="12.75" customHeight="1">
      <c r="E304" s="14"/>
      <c r="F304" s="14"/>
      <c r="G304" s="14"/>
      <c r="H304" s="14"/>
    </row>
    <row r="305" spans="5:8" ht="12.75" customHeight="1">
      <c r="E305" s="14"/>
      <c r="F305" s="14"/>
      <c r="G305" s="14"/>
      <c r="H305" s="14"/>
    </row>
    <row r="306" spans="5:8" ht="12.75" customHeight="1">
      <c r="E306" s="14"/>
      <c r="F306" s="14"/>
      <c r="G306" s="14"/>
      <c r="H306" s="14"/>
    </row>
    <row r="307" spans="5:8" ht="12.75" customHeight="1">
      <c r="E307" s="14"/>
      <c r="F307" s="14"/>
      <c r="G307" s="14"/>
      <c r="H307" s="14"/>
    </row>
    <row r="308" spans="5:8" ht="12.75" customHeight="1">
      <c r="E308" s="14"/>
      <c r="F308" s="14"/>
      <c r="G308" s="14"/>
      <c r="H308" s="14"/>
    </row>
    <row r="309" spans="5:8" ht="12.75" customHeight="1">
      <c r="E309" s="14"/>
      <c r="F309" s="14"/>
      <c r="G309" s="14"/>
      <c r="H309" s="14"/>
    </row>
    <row r="310" spans="5:8" ht="12.75" customHeight="1">
      <c r="E310" s="14"/>
      <c r="F310" s="14"/>
      <c r="G310" s="14"/>
      <c r="H310" s="14"/>
    </row>
    <row r="311" spans="5:8" ht="12.75" customHeight="1">
      <c r="E311" s="14"/>
      <c r="F311" s="14"/>
      <c r="G311" s="14"/>
      <c r="H311" s="14"/>
    </row>
    <row r="312" spans="5:8" ht="12.75" customHeight="1">
      <c r="E312" s="14"/>
      <c r="F312" s="14"/>
      <c r="G312" s="14"/>
      <c r="H312" s="14"/>
    </row>
    <row r="313" spans="5:8" ht="12.75" customHeight="1">
      <c r="E313" s="14"/>
      <c r="F313" s="14"/>
      <c r="G313" s="14"/>
      <c r="H313" s="14"/>
    </row>
    <row r="314" spans="5:8" ht="12.75" customHeight="1">
      <c r="E314" s="14"/>
      <c r="F314" s="14"/>
      <c r="G314" s="14"/>
      <c r="H314" s="14"/>
    </row>
    <row r="315" spans="5:8" ht="12.75" customHeight="1">
      <c r="E315" s="14"/>
      <c r="F315" s="14"/>
      <c r="G315" s="14"/>
      <c r="H315" s="14"/>
    </row>
    <row r="316" spans="5:8" ht="12.75" customHeight="1">
      <c r="E316" s="14"/>
      <c r="F316" s="14"/>
      <c r="G316" s="14"/>
      <c r="H316" s="14"/>
    </row>
    <row r="317" spans="5:8" ht="12.75" customHeight="1">
      <c r="E317" s="14"/>
      <c r="F317" s="14"/>
      <c r="G317" s="14"/>
      <c r="H317" s="14"/>
    </row>
    <row r="318" spans="5:8" ht="12.75" customHeight="1">
      <c r="E318" s="14"/>
      <c r="F318" s="14"/>
      <c r="G318" s="14"/>
      <c r="H318" s="14"/>
    </row>
    <row r="319" spans="5:8" ht="12.75" customHeight="1">
      <c r="E319" s="14"/>
      <c r="F319" s="14"/>
      <c r="G319" s="14"/>
      <c r="H319" s="14"/>
    </row>
    <row r="320" spans="5:8" ht="12.75" customHeight="1">
      <c r="E320" s="14"/>
      <c r="F320" s="14"/>
      <c r="G320" s="14"/>
      <c r="H320" s="14"/>
    </row>
    <row r="321" spans="5:8" ht="12.75" customHeight="1">
      <c r="E321" s="14"/>
      <c r="F321" s="14"/>
      <c r="G321" s="14"/>
      <c r="H321" s="14"/>
    </row>
    <row r="322" spans="5:8" ht="12.75" customHeight="1">
      <c r="E322" s="14"/>
      <c r="F322" s="14"/>
      <c r="G322" s="14"/>
      <c r="H322" s="14"/>
    </row>
    <row r="323" spans="5:8" ht="12.75" customHeight="1">
      <c r="E323" s="14"/>
      <c r="F323" s="14"/>
      <c r="G323" s="14"/>
      <c r="H323" s="14"/>
    </row>
    <row r="324" spans="5:8" ht="12.75" customHeight="1">
      <c r="E324" s="14"/>
      <c r="F324" s="14"/>
      <c r="G324" s="14"/>
      <c r="H324" s="14"/>
    </row>
    <row r="325" spans="5:8" ht="12.75" customHeight="1">
      <c r="E325" s="14"/>
      <c r="F325" s="14"/>
      <c r="G325" s="14"/>
      <c r="H325" s="14"/>
    </row>
    <row r="326" spans="5:8" ht="12.75" customHeight="1">
      <c r="E326" s="14"/>
      <c r="F326" s="14"/>
      <c r="G326" s="14"/>
      <c r="H326" s="14"/>
    </row>
    <row r="327" spans="5:8" ht="12.75" customHeight="1">
      <c r="E327" s="14"/>
      <c r="F327" s="14"/>
      <c r="G327" s="14"/>
      <c r="H327" s="14"/>
    </row>
    <row r="328" spans="5:8" ht="12.75" customHeight="1">
      <c r="E328" s="14"/>
      <c r="F328" s="14"/>
      <c r="G328" s="14"/>
      <c r="H328" s="14"/>
    </row>
    <row r="329" spans="5:8" ht="12.75" customHeight="1">
      <c r="E329" s="14"/>
      <c r="F329" s="14"/>
      <c r="G329" s="14"/>
      <c r="H329" s="14"/>
    </row>
    <row r="330" spans="5:8" ht="12.75" customHeight="1">
      <c r="E330" s="14"/>
      <c r="F330" s="14"/>
      <c r="G330" s="14"/>
      <c r="H330" s="14"/>
    </row>
    <row r="331" spans="5:8" ht="12.75" customHeight="1">
      <c r="E331" s="14"/>
      <c r="F331" s="14"/>
      <c r="G331" s="14"/>
      <c r="H331" s="14"/>
    </row>
    <row r="332" spans="5:8" ht="12.75" customHeight="1">
      <c r="E332" s="14"/>
      <c r="F332" s="14"/>
      <c r="G332" s="14"/>
      <c r="H332" s="14"/>
    </row>
    <row r="333" spans="5:8" ht="12.75" customHeight="1">
      <c r="E333" s="14"/>
      <c r="F333" s="14"/>
      <c r="G333" s="14"/>
      <c r="H333" s="14"/>
    </row>
    <row r="334" spans="5:8" ht="12.75" customHeight="1">
      <c r="E334" s="14"/>
      <c r="F334" s="14"/>
      <c r="G334" s="14"/>
      <c r="H334" s="14"/>
    </row>
    <row r="335" spans="5:8" ht="12.75" customHeight="1">
      <c r="E335" s="14"/>
      <c r="F335" s="14"/>
      <c r="G335" s="14"/>
      <c r="H335" s="14"/>
    </row>
    <row r="336" spans="5:8" ht="12.75" customHeight="1">
      <c r="E336" s="14"/>
      <c r="F336" s="14"/>
      <c r="G336" s="14"/>
      <c r="H336" s="14"/>
    </row>
    <row r="337" spans="5:8" ht="12.75" customHeight="1">
      <c r="E337" s="14"/>
      <c r="F337" s="14"/>
      <c r="G337" s="14"/>
      <c r="H337" s="14"/>
    </row>
    <row r="338" spans="5:8" ht="12.75" customHeight="1">
      <c r="E338" s="14"/>
      <c r="F338" s="14"/>
      <c r="G338" s="14"/>
      <c r="H338" s="14"/>
    </row>
    <row r="339" spans="5:8" ht="12.75" customHeight="1">
      <c r="E339" s="14"/>
      <c r="F339" s="14"/>
      <c r="G339" s="14"/>
      <c r="H339" s="14"/>
    </row>
    <row r="340" spans="5:8" ht="12.75" customHeight="1">
      <c r="E340" s="14"/>
      <c r="F340" s="14"/>
      <c r="G340" s="14"/>
      <c r="H340" s="14"/>
    </row>
    <row r="341" spans="5:8" ht="12.75" customHeight="1">
      <c r="E341" s="14"/>
      <c r="F341" s="14"/>
      <c r="G341" s="14"/>
      <c r="H341" s="14"/>
    </row>
    <row r="342" spans="5:8" ht="12.75" customHeight="1">
      <c r="E342" s="14"/>
      <c r="F342" s="14"/>
      <c r="G342" s="14"/>
      <c r="H342" s="14"/>
    </row>
    <row r="343" spans="5:8" ht="12.75" customHeight="1">
      <c r="E343" s="14"/>
      <c r="F343" s="14"/>
      <c r="G343" s="14"/>
      <c r="H343" s="14"/>
    </row>
    <row r="344" spans="5:8" ht="12.75" customHeight="1">
      <c r="E344" s="14"/>
      <c r="F344" s="14"/>
      <c r="G344" s="14"/>
      <c r="H344" s="14"/>
    </row>
    <row r="345" spans="5:8" ht="12.75" customHeight="1">
      <c r="E345" s="14"/>
      <c r="F345" s="14"/>
      <c r="G345" s="14"/>
      <c r="H345" s="14"/>
    </row>
    <row r="346" spans="5:8" ht="12.75" customHeight="1">
      <c r="E346" s="14"/>
      <c r="F346" s="14"/>
      <c r="G346" s="14"/>
      <c r="H346" s="14"/>
    </row>
    <row r="347" spans="5:8" ht="12.75" customHeight="1">
      <c r="E347" s="14"/>
      <c r="F347" s="14"/>
      <c r="G347" s="14"/>
      <c r="H347" s="14"/>
    </row>
    <row r="348" spans="5:8" ht="12.75" customHeight="1">
      <c r="E348" s="14"/>
      <c r="F348" s="14"/>
      <c r="G348" s="14"/>
      <c r="H348" s="14"/>
    </row>
    <row r="349" spans="5:8" ht="12.75" customHeight="1">
      <c r="E349" s="14"/>
      <c r="F349" s="14"/>
      <c r="G349" s="14"/>
      <c r="H349" s="14"/>
    </row>
    <row r="350" spans="5:8" ht="12.75" customHeight="1">
      <c r="E350" s="14"/>
      <c r="F350" s="14"/>
      <c r="G350" s="14"/>
      <c r="H350" s="14"/>
    </row>
    <row r="351" spans="5:8" ht="12.75" customHeight="1">
      <c r="E351" s="14"/>
      <c r="F351" s="14"/>
      <c r="G351" s="14"/>
      <c r="H351" s="14"/>
    </row>
    <row r="352" spans="5:8" ht="12.75" customHeight="1">
      <c r="E352" s="14"/>
      <c r="F352" s="14"/>
      <c r="G352" s="14"/>
      <c r="H352" s="14"/>
    </row>
    <row r="353" spans="5:8" ht="12.75" customHeight="1">
      <c r="E353" s="14"/>
      <c r="F353" s="14"/>
      <c r="G353" s="14"/>
      <c r="H353" s="14"/>
    </row>
    <row r="354" spans="5:8" ht="12.75" customHeight="1">
      <c r="E354" s="14"/>
      <c r="F354" s="14"/>
      <c r="G354" s="14"/>
      <c r="H354" s="14"/>
    </row>
    <row r="355" spans="5:8" ht="12.75" customHeight="1">
      <c r="E355" s="14"/>
      <c r="F355" s="14"/>
      <c r="G355" s="14"/>
      <c r="H355" s="14"/>
    </row>
    <row r="356" spans="5:8" ht="12.75" customHeight="1">
      <c r="E356" s="14"/>
      <c r="F356" s="14"/>
      <c r="G356" s="14"/>
      <c r="H356" s="14"/>
    </row>
    <row r="357" spans="5:8" ht="12.75" customHeight="1">
      <c r="E357" s="14"/>
      <c r="F357" s="14"/>
      <c r="G357" s="14"/>
      <c r="H357" s="14"/>
    </row>
    <row r="358" spans="5:8" ht="12.75" customHeight="1">
      <c r="E358" s="14"/>
      <c r="F358" s="14"/>
      <c r="G358" s="14"/>
      <c r="H358" s="14"/>
    </row>
    <row r="359" spans="5:8" ht="12.75" customHeight="1">
      <c r="E359" s="14"/>
      <c r="F359" s="14"/>
      <c r="G359" s="14"/>
      <c r="H359" s="14"/>
    </row>
    <row r="360" spans="5:8" ht="12.75" customHeight="1">
      <c r="E360" s="14"/>
      <c r="F360" s="14"/>
      <c r="G360" s="14"/>
      <c r="H360" s="14"/>
    </row>
    <row r="361" spans="5:8" ht="12.75" customHeight="1">
      <c r="E361" s="14"/>
      <c r="F361" s="14"/>
      <c r="G361" s="14"/>
      <c r="H361" s="14"/>
    </row>
    <row r="362" spans="5:8" ht="12.75" customHeight="1">
      <c r="E362" s="14"/>
      <c r="F362" s="14"/>
      <c r="G362" s="14"/>
      <c r="H362" s="14"/>
    </row>
    <row r="363" spans="5:8" ht="12.75" customHeight="1">
      <c r="E363" s="14"/>
      <c r="F363" s="14"/>
      <c r="G363" s="14"/>
      <c r="H363" s="14"/>
    </row>
    <row r="364" spans="5:8" ht="12.75" customHeight="1">
      <c r="E364" s="14"/>
      <c r="F364" s="14"/>
      <c r="G364" s="14"/>
      <c r="H364" s="14"/>
    </row>
    <row r="365" spans="5:8" ht="12.75" customHeight="1">
      <c r="E365" s="14"/>
      <c r="F365" s="14"/>
      <c r="G365" s="14"/>
      <c r="H365" s="14"/>
    </row>
    <row r="366" spans="5:8" ht="12.75" customHeight="1">
      <c r="E366" s="14"/>
      <c r="F366" s="14"/>
      <c r="G366" s="14"/>
      <c r="H366" s="14"/>
    </row>
    <row r="367" spans="5:8" ht="12.75" customHeight="1">
      <c r="E367" s="14"/>
      <c r="F367" s="14"/>
      <c r="G367" s="14"/>
      <c r="H367" s="14"/>
    </row>
    <row r="368" spans="5:8" ht="12.75" customHeight="1">
      <c r="E368" s="14"/>
      <c r="F368" s="14"/>
      <c r="G368" s="14"/>
      <c r="H368" s="14"/>
    </row>
    <row r="369" spans="5:8" ht="12.75" customHeight="1">
      <c r="E369" s="14"/>
      <c r="F369" s="14"/>
      <c r="G369" s="14"/>
      <c r="H369" s="14"/>
    </row>
    <row r="370" spans="5:8" ht="12.75" customHeight="1">
      <c r="E370" s="14"/>
      <c r="F370" s="14"/>
      <c r="G370" s="14"/>
      <c r="H370" s="14"/>
    </row>
    <row r="371" spans="5:8" ht="12.75" customHeight="1">
      <c r="E371" s="14"/>
      <c r="F371" s="14"/>
      <c r="G371" s="14"/>
      <c r="H371" s="14"/>
    </row>
    <row r="372" spans="5:8" ht="12.75" customHeight="1">
      <c r="E372" s="14"/>
      <c r="F372" s="14"/>
      <c r="G372" s="14"/>
      <c r="H372" s="14"/>
    </row>
    <row r="373" spans="5:8" ht="12.75" customHeight="1">
      <c r="E373" s="14"/>
      <c r="F373" s="14"/>
      <c r="G373" s="14"/>
      <c r="H373" s="14"/>
    </row>
    <row r="374" spans="5:8" ht="12.75" customHeight="1">
      <c r="E374" s="14"/>
      <c r="F374" s="14"/>
      <c r="G374" s="14"/>
      <c r="H374" s="14"/>
    </row>
    <row r="375" spans="5:8" ht="12.75" customHeight="1">
      <c r="E375" s="14"/>
      <c r="F375" s="14"/>
      <c r="G375" s="14"/>
      <c r="H375" s="14"/>
    </row>
    <row r="376" spans="5:8" ht="12.75" customHeight="1">
      <c r="E376" s="14"/>
      <c r="F376" s="14"/>
      <c r="G376" s="14"/>
      <c r="H376" s="14"/>
    </row>
    <row r="377" spans="5:8" ht="12.75" customHeight="1">
      <c r="E377" s="14"/>
      <c r="F377" s="14"/>
      <c r="G377" s="14"/>
      <c r="H377" s="14"/>
    </row>
    <row r="378" spans="5:8" ht="12.75" customHeight="1">
      <c r="E378" s="14"/>
      <c r="F378" s="14"/>
      <c r="G378" s="14"/>
      <c r="H378" s="14"/>
    </row>
    <row r="379" spans="5:8" ht="12.75" customHeight="1">
      <c r="E379" s="14"/>
      <c r="F379" s="14"/>
      <c r="G379" s="14"/>
      <c r="H379" s="14"/>
    </row>
    <row r="380" spans="5:8" ht="12.75" customHeight="1">
      <c r="E380" s="14"/>
      <c r="F380" s="14"/>
      <c r="G380" s="14"/>
      <c r="H380" s="14"/>
    </row>
    <row r="381" spans="5:8" ht="12.75" customHeight="1">
      <c r="E381" s="14"/>
      <c r="F381" s="14"/>
      <c r="G381" s="14"/>
      <c r="H381" s="14"/>
    </row>
  </sheetData>
  <sheetProtection password="9994" sheet="1"/>
  <phoneticPr fontId="19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G392"/>
  <sheetViews>
    <sheetView zoomScale="75" workbookViewId="0">
      <pane ySplit="8" topLeftCell="A9" activePane="bottomLeft" state="frozen"/>
      <selection activeCell="F19" sqref="F19"/>
      <selection pane="bottomLeft" activeCell="F19" sqref="F19"/>
    </sheetView>
  </sheetViews>
  <sheetFormatPr defaultRowHeight="12.75"/>
  <cols>
    <col min="1" max="1" width="15.7109375" style="4" customWidth="1"/>
    <col min="2" max="2" width="15.5703125" style="4" customWidth="1"/>
    <col min="3" max="3" width="9.140625" style="4"/>
    <col min="4" max="4" width="36.85546875" style="20" customWidth="1"/>
    <col min="5" max="5" width="40" style="4" customWidth="1"/>
    <col min="6" max="6" width="16.28515625" style="4" customWidth="1"/>
    <col min="7" max="7" width="15.140625" style="4" customWidth="1"/>
    <col min="8" max="16384" width="9.140625" style="4"/>
  </cols>
  <sheetData>
    <row r="1" spans="1:7">
      <c r="A1" s="16"/>
      <c r="B1" s="17"/>
      <c r="C1" s="17"/>
      <c r="D1" s="18"/>
      <c r="E1" s="17"/>
    </row>
    <row r="2" spans="1:7">
      <c r="A2" s="19"/>
    </row>
    <row r="3" spans="1:7">
      <c r="A3" s="19"/>
    </row>
    <row r="4" spans="1:7">
      <c r="A4" s="19"/>
    </row>
    <row r="5" spans="1:7">
      <c r="A5" s="19"/>
      <c r="D5" s="21"/>
      <c r="E5" s="22"/>
    </row>
    <row r="6" spans="1:7" ht="13.5" thickBot="1">
      <c r="A6" s="19"/>
      <c r="D6" s="21"/>
      <c r="E6" s="22"/>
    </row>
    <row r="7" spans="1:7" ht="12.75" customHeight="1" thickBot="1">
      <c r="A7" s="334" t="s">
        <v>2477</v>
      </c>
      <c r="B7" s="334" t="s">
        <v>2478</v>
      </c>
      <c r="C7" s="23" t="s">
        <v>403</v>
      </c>
      <c r="D7" s="24" t="s">
        <v>404</v>
      </c>
      <c r="E7" s="25"/>
      <c r="F7" s="334" t="s">
        <v>2479</v>
      </c>
      <c r="G7" s="334" t="s">
        <v>2480</v>
      </c>
    </row>
    <row r="8" spans="1:7" ht="12.75" customHeight="1" thickBot="1">
      <c r="A8" s="547" t="s">
        <v>405</v>
      </c>
      <c r="B8" s="26" t="s">
        <v>406</v>
      </c>
      <c r="C8" s="27" t="s">
        <v>407</v>
      </c>
      <c r="D8" s="28" t="s">
        <v>408</v>
      </c>
      <c r="E8" s="29" t="s">
        <v>409</v>
      </c>
      <c r="F8" s="26" t="s">
        <v>405</v>
      </c>
      <c r="G8" s="30" t="s">
        <v>406</v>
      </c>
    </row>
    <row r="9" spans="1:7" ht="13.5" thickBot="1">
      <c r="A9" s="31"/>
      <c r="B9" s="32"/>
      <c r="C9" s="545"/>
      <c r="D9" s="546"/>
      <c r="E9" s="33"/>
      <c r="F9" s="32"/>
      <c r="G9" s="34"/>
    </row>
    <row r="10" spans="1:7" ht="13.5" thickBot="1">
      <c r="A10" s="35" t="s">
        <v>410</v>
      </c>
      <c r="B10" s="326" t="s">
        <v>411</v>
      </c>
      <c r="C10" s="36">
        <v>1</v>
      </c>
      <c r="D10" s="37" t="s">
        <v>412</v>
      </c>
      <c r="E10" s="38" t="s">
        <v>413</v>
      </c>
      <c r="F10" s="326" t="s">
        <v>410</v>
      </c>
      <c r="G10" s="327" t="s">
        <v>411</v>
      </c>
    </row>
    <row r="11" spans="1:7" ht="13.5" thickBot="1">
      <c r="A11" s="35" t="s">
        <v>410</v>
      </c>
      <c r="B11" s="326" t="s">
        <v>411</v>
      </c>
      <c r="C11" s="39">
        <v>1</v>
      </c>
      <c r="D11" s="40" t="s">
        <v>412</v>
      </c>
      <c r="E11" s="41" t="s">
        <v>414</v>
      </c>
      <c r="F11" s="35" t="s">
        <v>410</v>
      </c>
      <c r="G11" s="326" t="s">
        <v>411</v>
      </c>
    </row>
    <row r="12" spans="1:7" ht="13.5" thickBot="1">
      <c r="A12" s="35" t="s">
        <v>410</v>
      </c>
      <c r="B12" s="326" t="s">
        <v>411</v>
      </c>
      <c r="C12" s="39">
        <v>1</v>
      </c>
      <c r="D12" s="40" t="s">
        <v>412</v>
      </c>
      <c r="E12" s="41" t="s">
        <v>415</v>
      </c>
      <c r="F12" s="35" t="s">
        <v>410</v>
      </c>
      <c r="G12" s="326" t="s">
        <v>411</v>
      </c>
    </row>
    <row r="13" spans="1:7" ht="13.5" thickBot="1">
      <c r="A13" s="35" t="s">
        <v>410</v>
      </c>
      <c r="B13" s="326" t="s">
        <v>411</v>
      </c>
      <c r="C13" s="39">
        <v>1</v>
      </c>
      <c r="D13" s="40" t="s">
        <v>412</v>
      </c>
      <c r="E13" s="41" t="s">
        <v>416</v>
      </c>
      <c r="F13" s="35" t="s">
        <v>410</v>
      </c>
      <c r="G13" s="326" t="s">
        <v>411</v>
      </c>
    </row>
    <row r="14" spans="1:7" ht="13.5" thickBot="1">
      <c r="A14" s="35" t="s">
        <v>410</v>
      </c>
      <c r="B14" s="326" t="s">
        <v>411</v>
      </c>
      <c r="C14" s="39">
        <v>1</v>
      </c>
      <c r="D14" s="40" t="s">
        <v>412</v>
      </c>
      <c r="E14" s="41" t="s">
        <v>417</v>
      </c>
      <c r="F14" s="35" t="s">
        <v>410</v>
      </c>
      <c r="G14" s="326" t="s">
        <v>411</v>
      </c>
    </row>
    <row r="15" spans="1:7" ht="13.5" thickBot="1">
      <c r="A15" s="35" t="s">
        <v>410</v>
      </c>
      <c r="B15" s="326" t="s">
        <v>411</v>
      </c>
      <c r="C15" s="39">
        <v>2</v>
      </c>
      <c r="D15" s="42" t="s">
        <v>418</v>
      </c>
      <c r="E15" s="42" t="s">
        <v>419</v>
      </c>
      <c r="F15" s="35" t="s">
        <v>410</v>
      </c>
      <c r="G15" s="326" t="s">
        <v>411</v>
      </c>
    </row>
    <row r="16" spans="1:7" ht="13.5" thickBot="1">
      <c r="A16" s="35" t="s">
        <v>410</v>
      </c>
      <c r="B16" s="326" t="s">
        <v>411</v>
      </c>
      <c r="C16" s="39">
        <v>2</v>
      </c>
      <c r="D16" s="42" t="s">
        <v>418</v>
      </c>
      <c r="E16" s="41" t="s">
        <v>420</v>
      </c>
      <c r="F16" s="35" t="s">
        <v>410</v>
      </c>
      <c r="G16" s="326" t="s">
        <v>411</v>
      </c>
    </row>
    <row r="17" spans="1:7" ht="13.5" thickBot="1">
      <c r="A17" s="35" t="s">
        <v>410</v>
      </c>
      <c r="B17" s="326" t="s">
        <v>411</v>
      </c>
      <c r="C17" s="39">
        <v>2</v>
      </c>
      <c r="D17" s="42" t="s">
        <v>418</v>
      </c>
      <c r="E17" s="41" t="s">
        <v>420</v>
      </c>
      <c r="F17" s="35" t="s">
        <v>410</v>
      </c>
      <c r="G17" s="326" t="s">
        <v>411</v>
      </c>
    </row>
    <row r="18" spans="1:7" ht="13.5" thickBot="1">
      <c r="A18" s="35" t="s">
        <v>410</v>
      </c>
      <c r="B18" s="326" t="s">
        <v>411</v>
      </c>
      <c r="C18" s="39">
        <v>2</v>
      </c>
      <c r="D18" s="42" t="s">
        <v>418</v>
      </c>
      <c r="E18" s="41" t="s">
        <v>421</v>
      </c>
      <c r="F18" s="35" t="s">
        <v>410</v>
      </c>
      <c r="G18" s="326" t="s">
        <v>411</v>
      </c>
    </row>
    <row r="19" spans="1:7" ht="13.5" thickBot="1">
      <c r="A19" s="35" t="s">
        <v>410</v>
      </c>
      <c r="B19" s="326" t="s">
        <v>411</v>
      </c>
      <c r="C19" s="39">
        <v>2</v>
      </c>
      <c r="D19" s="42" t="s">
        <v>418</v>
      </c>
      <c r="E19" s="41" t="s">
        <v>422</v>
      </c>
      <c r="F19" s="35" t="s">
        <v>410</v>
      </c>
      <c r="G19" s="326" t="s">
        <v>411</v>
      </c>
    </row>
    <row r="20" spans="1:7" ht="13.5" thickBot="1">
      <c r="A20" s="35" t="s">
        <v>410</v>
      </c>
      <c r="B20" s="326" t="s">
        <v>411</v>
      </c>
      <c r="C20" s="39">
        <v>2</v>
      </c>
      <c r="D20" s="42" t="s">
        <v>418</v>
      </c>
      <c r="E20" s="41" t="s">
        <v>423</v>
      </c>
      <c r="F20" s="35" t="s">
        <v>410</v>
      </c>
      <c r="G20" s="326" t="s">
        <v>411</v>
      </c>
    </row>
    <row r="21" spans="1:7" ht="13.5" thickBot="1">
      <c r="A21" s="35" t="s">
        <v>410</v>
      </c>
      <c r="B21" s="326" t="s">
        <v>411</v>
      </c>
      <c r="C21" s="39">
        <v>2</v>
      </c>
      <c r="D21" s="42" t="s">
        <v>418</v>
      </c>
      <c r="E21" s="41" t="s">
        <v>424</v>
      </c>
      <c r="F21" s="35" t="s">
        <v>410</v>
      </c>
      <c r="G21" s="326" t="s">
        <v>411</v>
      </c>
    </row>
    <row r="22" spans="1:7" ht="13.5" thickBot="1">
      <c r="A22" s="35" t="s">
        <v>410</v>
      </c>
      <c r="B22" s="326" t="s">
        <v>411</v>
      </c>
      <c r="C22" s="39">
        <v>2</v>
      </c>
      <c r="D22" s="42" t="s">
        <v>418</v>
      </c>
      <c r="E22" s="41" t="s">
        <v>425</v>
      </c>
      <c r="F22" s="35" t="s">
        <v>410</v>
      </c>
      <c r="G22" s="326" t="s">
        <v>411</v>
      </c>
    </row>
    <row r="23" spans="1:7" ht="13.5" thickBot="1">
      <c r="A23" s="35" t="s">
        <v>410</v>
      </c>
      <c r="B23" s="326" t="s">
        <v>411</v>
      </c>
      <c r="C23" s="39">
        <v>2</v>
      </c>
      <c r="D23" s="42" t="s">
        <v>418</v>
      </c>
      <c r="E23" s="41" t="s">
        <v>426</v>
      </c>
      <c r="F23" s="35" t="s">
        <v>410</v>
      </c>
      <c r="G23" s="326" t="s">
        <v>411</v>
      </c>
    </row>
    <row r="24" spans="1:7" ht="13.5" thickBot="1">
      <c r="A24" s="35" t="s">
        <v>410</v>
      </c>
      <c r="B24" s="326" t="s">
        <v>411</v>
      </c>
      <c r="C24" s="39">
        <v>2</v>
      </c>
      <c r="D24" s="42" t="s">
        <v>418</v>
      </c>
      <c r="E24" s="41" t="s">
        <v>427</v>
      </c>
      <c r="F24" s="35" t="s">
        <v>410</v>
      </c>
      <c r="G24" s="326" t="s">
        <v>411</v>
      </c>
    </row>
    <row r="25" spans="1:7" ht="13.5" thickBot="1">
      <c r="A25" s="35" t="s">
        <v>410</v>
      </c>
      <c r="B25" s="326" t="s">
        <v>411</v>
      </c>
      <c r="C25" s="39">
        <v>2</v>
      </c>
      <c r="D25" s="42" t="s">
        <v>418</v>
      </c>
      <c r="E25" s="41" t="s">
        <v>428</v>
      </c>
      <c r="F25" s="35" t="s">
        <v>410</v>
      </c>
      <c r="G25" s="326" t="s">
        <v>411</v>
      </c>
    </row>
    <row r="26" spans="1:7" ht="13.5" thickBot="1">
      <c r="A26" s="35" t="s">
        <v>410</v>
      </c>
      <c r="B26" s="326" t="s">
        <v>411</v>
      </c>
      <c r="C26" s="39">
        <v>2</v>
      </c>
      <c r="D26" s="42" t="s">
        <v>418</v>
      </c>
      <c r="E26" s="43" t="s">
        <v>429</v>
      </c>
      <c r="F26" s="35" t="s">
        <v>410</v>
      </c>
      <c r="G26" s="326" t="s">
        <v>411</v>
      </c>
    </row>
    <row r="27" spans="1:7" ht="13.5" thickBot="1">
      <c r="A27" s="35" t="s">
        <v>410</v>
      </c>
      <c r="B27" s="326" t="s">
        <v>411</v>
      </c>
      <c r="C27" s="39">
        <v>3</v>
      </c>
      <c r="D27" s="40" t="s">
        <v>430</v>
      </c>
      <c r="E27" s="38" t="s">
        <v>431</v>
      </c>
      <c r="F27" s="35" t="s">
        <v>410</v>
      </c>
      <c r="G27" s="326" t="s">
        <v>411</v>
      </c>
    </row>
    <row r="28" spans="1:7" ht="13.5" thickBot="1">
      <c r="A28" s="35" t="s">
        <v>410</v>
      </c>
      <c r="B28" s="326" t="s">
        <v>411</v>
      </c>
      <c r="C28" s="39">
        <v>3</v>
      </c>
      <c r="D28" s="40" t="s">
        <v>430</v>
      </c>
      <c r="E28" s="41" t="s">
        <v>432</v>
      </c>
      <c r="F28" s="35" t="s">
        <v>410</v>
      </c>
      <c r="G28" s="326" t="s">
        <v>411</v>
      </c>
    </row>
    <row r="29" spans="1:7" ht="13.5" thickBot="1">
      <c r="A29" s="35" t="s">
        <v>410</v>
      </c>
      <c r="B29" s="326" t="s">
        <v>411</v>
      </c>
      <c r="C29" s="39">
        <v>3</v>
      </c>
      <c r="D29" s="40" t="s">
        <v>430</v>
      </c>
      <c r="E29" s="41" t="s">
        <v>433</v>
      </c>
      <c r="F29" s="35" t="s">
        <v>410</v>
      </c>
      <c r="G29" s="326" t="s">
        <v>411</v>
      </c>
    </row>
    <row r="30" spans="1:7" ht="13.5" thickBot="1">
      <c r="A30" s="35" t="s">
        <v>410</v>
      </c>
      <c r="B30" s="326" t="s">
        <v>411</v>
      </c>
      <c r="C30" s="39">
        <v>3</v>
      </c>
      <c r="D30" s="40" t="s">
        <v>430</v>
      </c>
      <c r="E30" s="41" t="s">
        <v>434</v>
      </c>
      <c r="F30" s="35" t="s">
        <v>410</v>
      </c>
      <c r="G30" s="326" t="s">
        <v>411</v>
      </c>
    </row>
    <row r="31" spans="1:7" ht="13.5" thickBot="1">
      <c r="A31" s="35" t="s">
        <v>410</v>
      </c>
      <c r="B31" s="326" t="s">
        <v>411</v>
      </c>
      <c r="C31" s="39">
        <v>3</v>
      </c>
      <c r="D31" s="40" t="s">
        <v>430</v>
      </c>
      <c r="E31" s="41" t="s">
        <v>435</v>
      </c>
      <c r="F31" s="35" t="s">
        <v>410</v>
      </c>
      <c r="G31" s="326" t="s">
        <v>411</v>
      </c>
    </row>
    <row r="32" spans="1:7" ht="13.5" thickBot="1">
      <c r="A32" s="35" t="s">
        <v>410</v>
      </c>
      <c r="B32" s="326" t="s">
        <v>411</v>
      </c>
      <c r="C32" s="39">
        <v>3</v>
      </c>
      <c r="D32" s="40" t="s">
        <v>430</v>
      </c>
      <c r="E32" s="44" t="s">
        <v>436</v>
      </c>
      <c r="F32" s="35" t="s">
        <v>410</v>
      </c>
      <c r="G32" s="326" t="s">
        <v>411</v>
      </c>
    </row>
    <row r="33" spans="1:7" ht="13.5" thickBot="1">
      <c r="A33" s="35" t="s">
        <v>410</v>
      </c>
      <c r="B33" s="326" t="s">
        <v>411</v>
      </c>
      <c r="C33" s="39">
        <v>3</v>
      </c>
      <c r="D33" s="40" t="s">
        <v>430</v>
      </c>
      <c r="E33" s="44" t="s">
        <v>437</v>
      </c>
      <c r="F33" s="35" t="s">
        <v>410</v>
      </c>
      <c r="G33" s="326" t="s">
        <v>411</v>
      </c>
    </row>
    <row r="34" spans="1:7" ht="13.5" thickBot="1">
      <c r="A34" s="35" t="s">
        <v>410</v>
      </c>
      <c r="B34" s="326" t="s">
        <v>411</v>
      </c>
      <c r="C34" s="39">
        <v>3</v>
      </c>
      <c r="D34" s="40" t="s">
        <v>430</v>
      </c>
      <c r="E34" s="44" t="s">
        <v>438</v>
      </c>
      <c r="F34" s="35" t="s">
        <v>410</v>
      </c>
      <c r="G34" s="326" t="s">
        <v>411</v>
      </c>
    </row>
    <row r="35" spans="1:7" ht="13.5" thickBot="1">
      <c r="A35" s="35" t="s">
        <v>410</v>
      </c>
      <c r="B35" s="326" t="s">
        <v>411</v>
      </c>
      <c r="C35" s="39">
        <v>3</v>
      </c>
      <c r="D35" s="40" t="s">
        <v>430</v>
      </c>
      <c r="E35" s="44" t="s">
        <v>439</v>
      </c>
      <c r="F35" s="35" t="s">
        <v>410</v>
      </c>
      <c r="G35" s="326" t="s">
        <v>411</v>
      </c>
    </row>
    <row r="36" spans="1:7" ht="13.5" thickBot="1">
      <c r="A36" s="35" t="s">
        <v>410</v>
      </c>
      <c r="B36" s="326" t="s">
        <v>411</v>
      </c>
      <c r="C36" s="39">
        <v>3</v>
      </c>
      <c r="D36" s="40" t="s">
        <v>430</v>
      </c>
      <c r="E36" s="41" t="s">
        <v>440</v>
      </c>
      <c r="F36" s="35" t="s">
        <v>410</v>
      </c>
      <c r="G36" s="326" t="s">
        <v>411</v>
      </c>
    </row>
    <row r="37" spans="1:7" ht="13.5" thickBot="1">
      <c r="A37" s="35" t="s">
        <v>410</v>
      </c>
      <c r="B37" s="326" t="s">
        <v>411</v>
      </c>
      <c r="C37" s="39">
        <v>3</v>
      </c>
      <c r="D37" s="40" t="s">
        <v>430</v>
      </c>
      <c r="E37" s="41" t="s">
        <v>441</v>
      </c>
      <c r="F37" s="35" t="s">
        <v>410</v>
      </c>
      <c r="G37" s="326" t="s">
        <v>411</v>
      </c>
    </row>
    <row r="38" spans="1:7" ht="13.5" thickBot="1">
      <c r="A38" s="35" t="s">
        <v>410</v>
      </c>
      <c r="B38" s="326" t="s">
        <v>411</v>
      </c>
      <c r="C38" s="39">
        <v>3</v>
      </c>
      <c r="D38" s="40" t="s">
        <v>430</v>
      </c>
      <c r="E38" s="41" t="s">
        <v>442</v>
      </c>
      <c r="F38" s="35" t="s">
        <v>410</v>
      </c>
      <c r="G38" s="326" t="s">
        <v>411</v>
      </c>
    </row>
    <row r="39" spans="1:7" ht="13.5" thickBot="1">
      <c r="A39" s="35" t="s">
        <v>410</v>
      </c>
      <c r="B39" s="326" t="s">
        <v>411</v>
      </c>
      <c r="C39" s="39">
        <v>4</v>
      </c>
      <c r="D39" s="40" t="s">
        <v>443</v>
      </c>
      <c r="E39" s="38" t="s">
        <v>444</v>
      </c>
      <c r="F39" s="35" t="s">
        <v>410</v>
      </c>
      <c r="G39" s="326" t="s">
        <v>411</v>
      </c>
    </row>
    <row r="40" spans="1:7" ht="13.5" thickBot="1">
      <c r="A40" s="35" t="s">
        <v>410</v>
      </c>
      <c r="B40" s="326" t="s">
        <v>411</v>
      </c>
      <c r="C40" s="39">
        <v>4</v>
      </c>
      <c r="D40" s="40" t="s">
        <v>443</v>
      </c>
      <c r="E40" s="38" t="s">
        <v>445</v>
      </c>
      <c r="F40" s="35" t="s">
        <v>410</v>
      </c>
      <c r="G40" s="326" t="s">
        <v>411</v>
      </c>
    </row>
    <row r="41" spans="1:7" ht="13.5" thickBot="1">
      <c r="A41" s="35" t="s">
        <v>410</v>
      </c>
      <c r="B41" s="326" t="s">
        <v>411</v>
      </c>
      <c r="C41" s="39">
        <v>5</v>
      </c>
      <c r="D41" s="40" t="s">
        <v>446</v>
      </c>
      <c r="E41" s="38" t="s">
        <v>446</v>
      </c>
      <c r="F41" s="35" t="s">
        <v>410</v>
      </c>
      <c r="G41" s="326" t="s">
        <v>411</v>
      </c>
    </row>
    <row r="42" spans="1:7" ht="13.5" thickBot="1">
      <c r="A42" s="35" t="s">
        <v>410</v>
      </c>
      <c r="B42" s="326" t="s">
        <v>411</v>
      </c>
      <c r="C42" s="39">
        <v>5</v>
      </c>
      <c r="D42" s="40" t="s">
        <v>446</v>
      </c>
      <c r="E42" s="41" t="s">
        <v>447</v>
      </c>
      <c r="F42" s="35" t="s">
        <v>410</v>
      </c>
      <c r="G42" s="326" t="s">
        <v>411</v>
      </c>
    </row>
    <row r="43" spans="1:7" ht="13.5" thickBot="1">
      <c r="A43" s="35" t="s">
        <v>410</v>
      </c>
      <c r="B43" s="326" t="s">
        <v>411</v>
      </c>
      <c r="C43" s="39">
        <v>5</v>
      </c>
      <c r="D43" s="40" t="s">
        <v>446</v>
      </c>
      <c r="E43" s="41" t="s">
        <v>448</v>
      </c>
      <c r="F43" s="35" t="s">
        <v>410</v>
      </c>
      <c r="G43" s="326" t="s">
        <v>411</v>
      </c>
    </row>
    <row r="44" spans="1:7" ht="13.5" thickBot="1">
      <c r="A44" s="35" t="s">
        <v>410</v>
      </c>
      <c r="B44" s="326" t="s">
        <v>411</v>
      </c>
      <c r="C44" s="39">
        <v>5</v>
      </c>
      <c r="D44" s="40" t="s">
        <v>446</v>
      </c>
      <c r="E44" s="41" t="s">
        <v>449</v>
      </c>
      <c r="F44" s="35" t="s">
        <v>410</v>
      </c>
      <c r="G44" s="326" t="s">
        <v>411</v>
      </c>
    </row>
    <row r="45" spans="1:7" ht="13.5" thickBot="1">
      <c r="A45" s="35" t="s">
        <v>410</v>
      </c>
      <c r="B45" s="326" t="s">
        <v>411</v>
      </c>
      <c r="C45" s="39">
        <v>5</v>
      </c>
      <c r="D45" s="40" t="s">
        <v>446</v>
      </c>
      <c r="E45" s="41" t="s">
        <v>450</v>
      </c>
      <c r="F45" s="35" t="s">
        <v>410</v>
      </c>
      <c r="G45" s="326" t="s">
        <v>411</v>
      </c>
    </row>
    <row r="46" spans="1:7" ht="13.5" thickBot="1">
      <c r="A46" s="35" t="s">
        <v>410</v>
      </c>
      <c r="B46" s="326" t="s">
        <v>411</v>
      </c>
      <c r="C46" s="39">
        <v>5</v>
      </c>
      <c r="D46" s="40" t="s">
        <v>446</v>
      </c>
      <c r="E46" s="41" t="s">
        <v>451</v>
      </c>
      <c r="F46" s="35" t="s">
        <v>410</v>
      </c>
      <c r="G46" s="326" t="s">
        <v>411</v>
      </c>
    </row>
    <row r="47" spans="1:7" ht="13.5" thickBot="1">
      <c r="A47" s="35" t="s">
        <v>410</v>
      </c>
      <c r="B47" s="326" t="s">
        <v>411</v>
      </c>
      <c r="C47" s="39">
        <v>6</v>
      </c>
      <c r="D47" s="40" t="s">
        <v>452</v>
      </c>
      <c r="E47" s="41" t="s">
        <v>453</v>
      </c>
      <c r="F47" s="35" t="s">
        <v>410</v>
      </c>
      <c r="G47" s="326" t="s">
        <v>411</v>
      </c>
    </row>
    <row r="48" spans="1:7" ht="13.5" thickBot="1">
      <c r="A48" s="35" t="s">
        <v>410</v>
      </c>
      <c r="B48" s="326" t="s">
        <v>411</v>
      </c>
      <c r="C48" s="39">
        <v>6</v>
      </c>
      <c r="D48" s="40" t="s">
        <v>454</v>
      </c>
      <c r="E48" s="41" t="s">
        <v>453</v>
      </c>
      <c r="F48" s="35" t="s">
        <v>410</v>
      </c>
      <c r="G48" s="326" t="s">
        <v>411</v>
      </c>
    </row>
    <row r="49" spans="1:7" ht="13.5" thickBot="1">
      <c r="A49" s="35" t="s">
        <v>410</v>
      </c>
      <c r="B49" s="326" t="s">
        <v>411</v>
      </c>
      <c r="C49" s="39">
        <v>6</v>
      </c>
      <c r="D49" s="40" t="s">
        <v>454</v>
      </c>
      <c r="E49" s="41" t="s">
        <v>455</v>
      </c>
      <c r="F49" s="35" t="s">
        <v>410</v>
      </c>
      <c r="G49" s="326" t="s">
        <v>411</v>
      </c>
    </row>
    <row r="50" spans="1:7" ht="13.5" thickBot="1">
      <c r="A50" s="35" t="s">
        <v>410</v>
      </c>
      <c r="B50" s="326" t="s">
        <v>411</v>
      </c>
      <c r="C50" s="39">
        <v>6</v>
      </c>
      <c r="D50" s="40" t="s">
        <v>454</v>
      </c>
      <c r="E50" s="41" t="s">
        <v>456</v>
      </c>
      <c r="F50" s="35" t="s">
        <v>410</v>
      </c>
      <c r="G50" s="326" t="s">
        <v>411</v>
      </c>
    </row>
    <row r="51" spans="1:7" ht="13.5" thickBot="1">
      <c r="A51" s="35" t="s">
        <v>410</v>
      </c>
      <c r="B51" s="326" t="s">
        <v>411</v>
      </c>
      <c r="C51" s="39">
        <v>6</v>
      </c>
      <c r="D51" s="40" t="s">
        <v>454</v>
      </c>
      <c r="E51" s="41" t="s">
        <v>457</v>
      </c>
      <c r="F51" s="35" t="s">
        <v>410</v>
      </c>
      <c r="G51" s="326" t="s">
        <v>411</v>
      </c>
    </row>
    <row r="52" spans="1:7" ht="13.5" thickBot="1">
      <c r="A52" s="35" t="s">
        <v>410</v>
      </c>
      <c r="B52" s="326" t="s">
        <v>411</v>
      </c>
      <c r="C52" s="39">
        <v>6</v>
      </c>
      <c r="D52" s="40" t="s">
        <v>454</v>
      </c>
      <c r="E52" s="41" t="s">
        <v>458</v>
      </c>
      <c r="F52" s="35" t="s">
        <v>410</v>
      </c>
      <c r="G52" s="326" t="s">
        <v>411</v>
      </c>
    </row>
    <row r="53" spans="1:7" ht="13.5" thickBot="1">
      <c r="A53" s="35" t="s">
        <v>410</v>
      </c>
      <c r="B53" s="326" t="s">
        <v>411</v>
      </c>
      <c r="C53" s="39">
        <v>6</v>
      </c>
      <c r="D53" s="40" t="s">
        <v>454</v>
      </c>
      <c r="E53" s="41" t="s">
        <v>459</v>
      </c>
      <c r="F53" s="35" t="s">
        <v>410</v>
      </c>
      <c r="G53" s="326" t="s">
        <v>411</v>
      </c>
    </row>
    <row r="54" spans="1:7" ht="13.5" thickBot="1">
      <c r="A54" s="35" t="s">
        <v>410</v>
      </c>
      <c r="B54" s="326" t="s">
        <v>411</v>
      </c>
      <c r="C54" s="39">
        <v>6</v>
      </c>
      <c r="D54" s="40" t="s">
        <v>454</v>
      </c>
      <c r="E54" s="41" t="s">
        <v>460</v>
      </c>
      <c r="F54" s="35" t="s">
        <v>410</v>
      </c>
      <c r="G54" s="326" t="s">
        <v>411</v>
      </c>
    </row>
    <row r="55" spans="1:7" ht="13.5" thickBot="1">
      <c r="A55" s="35" t="s">
        <v>410</v>
      </c>
      <c r="B55" s="326" t="s">
        <v>411</v>
      </c>
      <c r="C55" s="39">
        <v>6</v>
      </c>
      <c r="D55" s="40" t="s">
        <v>454</v>
      </c>
      <c r="E55" s="41" t="s">
        <v>461</v>
      </c>
      <c r="F55" s="35" t="s">
        <v>410</v>
      </c>
      <c r="G55" s="326" t="s">
        <v>411</v>
      </c>
    </row>
    <row r="56" spans="1:7" ht="13.5" thickBot="1">
      <c r="A56" s="35" t="s">
        <v>410</v>
      </c>
      <c r="B56" s="326" t="s">
        <v>411</v>
      </c>
      <c r="C56" s="39">
        <v>6</v>
      </c>
      <c r="D56" s="40" t="s">
        <v>454</v>
      </c>
      <c r="E56" s="41" t="s">
        <v>462</v>
      </c>
      <c r="F56" s="35" t="s">
        <v>410</v>
      </c>
      <c r="G56" s="326" t="s">
        <v>411</v>
      </c>
    </row>
    <row r="57" spans="1:7" ht="13.5" thickBot="1">
      <c r="A57" s="35" t="s">
        <v>410</v>
      </c>
      <c r="B57" s="326" t="s">
        <v>411</v>
      </c>
      <c r="C57" s="39">
        <v>6</v>
      </c>
      <c r="D57" s="40" t="s">
        <v>454</v>
      </c>
      <c r="E57" s="41" t="s">
        <v>463</v>
      </c>
      <c r="F57" s="35" t="s">
        <v>410</v>
      </c>
      <c r="G57" s="326" t="s">
        <v>411</v>
      </c>
    </row>
    <row r="58" spans="1:7" ht="13.5" thickBot="1">
      <c r="A58" s="35" t="s">
        <v>410</v>
      </c>
      <c r="B58" s="326" t="s">
        <v>411</v>
      </c>
      <c r="C58" s="39">
        <v>6</v>
      </c>
      <c r="D58" s="40" t="s">
        <v>454</v>
      </c>
      <c r="E58" s="41" t="s">
        <v>464</v>
      </c>
      <c r="F58" s="35" t="s">
        <v>410</v>
      </c>
      <c r="G58" s="326" t="s">
        <v>411</v>
      </c>
    </row>
    <row r="59" spans="1:7" ht="13.5" thickBot="1">
      <c r="A59" s="35" t="s">
        <v>410</v>
      </c>
      <c r="B59" s="326" t="s">
        <v>411</v>
      </c>
      <c r="C59" s="39">
        <v>6</v>
      </c>
      <c r="D59" s="40" t="s">
        <v>454</v>
      </c>
      <c r="E59" s="41" t="s">
        <v>465</v>
      </c>
      <c r="F59" s="35" t="s">
        <v>410</v>
      </c>
      <c r="G59" s="326" t="s">
        <v>411</v>
      </c>
    </row>
    <row r="60" spans="1:7" ht="13.5" thickBot="1">
      <c r="A60" s="35" t="s">
        <v>410</v>
      </c>
      <c r="B60" s="326" t="s">
        <v>411</v>
      </c>
      <c r="C60" s="39">
        <v>6</v>
      </c>
      <c r="D60" s="40" t="s">
        <v>454</v>
      </c>
      <c r="E60" s="41" t="s">
        <v>466</v>
      </c>
      <c r="F60" s="35" t="s">
        <v>410</v>
      </c>
      <c r="G60" s="326" t="s">
        <v>411</v>
      </c>
    </row>
    <row r="61" spans="1:7" ht="13.5" thickBot="1">
      <c r="A61" s="35" t="s">
        <v>410</v>
      </c>
      <c r="B61" s="326" t="s">
        <v>411</v>
      </c>
      <c r="C61" s="39">
        <v>6</v>
      </c>
      <c r="D61" s="40" t="s">
        <v>454</v>
      </c>
      <c r="E61" s="41" t="s">
        <v>467</v>
      </c>
      <c r="F61" s="35" t="s">
        <v>410</v>
      </c>
      <c r="G61" s="326" t="s">
        <v>411</v>
      </c>
    </row>
    <row r="62" spans="1:7" ht="13.5" thickBot="1">
      <c r="A62" s="35" t="s">
        <v>410</v>
      </c>
      <c r="B62" s="326" t="s">
        <v>411</v>
      </c>
      <c r="C62" s="39">
        <v>6</v>
      </c>
      <c r="D62" s="40" t="s">
        <v>454</v>
      </c>
      <c r="E62" s="41" t="s">
        <v>468</v>
      </c>
      <c r="F62" s="35" t="s">
        <v>410</v>
      </c>
      <c r="G62" s="326" t="s">
        <v>411</v>
      </c>
    </row>
    <row r="63" spans="1:7" ht="13.5" thickBot="1">
      <c r="A63" s="35" t="s">
        <v>410</v>
      </c>
      <c r="B63" s="326" t="s">
        <v>411</v>
      </c>
      <c r="C63" s="39">
        <v>6</v>
      </c>
      <c r="D63" s="40" t="s">
        <v>454</v>
      </c>
      <c r="E63" s="44" t="s">
        <v>469</v>
      </c>
      <c r="F63" s="35" t="s">
        <v>410</v>
      </c>
      <c r="G63" s="326" t="s">
        <v>411</v>
      </c>
    </row>
    <row r="64" spans="1:7" ht="13.5" thickBot="1">
      <c r="A64" s="35" t="s">
        <v>410</v>
      </c>
      <c r="B64" s="326" t="s">
        <v>411</v>
      </c>
      <c r="C64" s="39">
        <v>7</v>
      </c>
      <c r="D64" s="40" t="s">
        <v>470</v>
      </c>
      <c r="E64" s="41" t="s">
        <v>471</v>
      </c>
      <c r="F64" s="35" t="s">
        <v>410</v>
      </c>
      <c r="G64" s="326" t="s">
        <v>411</v>
      </c>
    </row>
    <row r="65" spans="1:7" ht="13.5" thickBot="1">
      <c r="A65" s="35" t="s">
        <v>410</v>
      </c>
      <c r="B65" s="326" t="s">
        <v>411</v>
      </c>
      <c r="C65" s="39">
        <v>7</v>
      </c>
      <c r="D65" s="40" t="s">
        <v>470</v>
      </c>
      <c r="E65" s="41" t="s">
        <v>472</v>
      </c>
      <c r="F65" s="35" t="s">
        <v>410</v>
      </c>
      <c r="G65" s="326" t="s">
        <v>411</v>
      </c>
    </row>
    <row r="66" spans="1:7" ht="13.5" thickBot="1">
      <c r="A66" s="35" t="s">
        <v>410</v>
      </c>
      <c r="B66" s="326" t="s">
        <v>411</v>
      </c>
      <c r="C66" s="39">
        <v>7</v>
      </c>
      <c r="D66" s="40" t="s">
        <v>470</v>
      </c>
      <c r="E66" s="41" t="s">
        <v>473</v>
      </c>
      <c r="F66" s="35" t="s">
        <v>410</v>
      </c>
      <c r="G66" s="326" t="s">
        <v>411</v>
      </c>
    </row>
    <row r="67" spans="1:7" ht="13.5" thickBot="1">
      <c r="A67" s="35" t="s">
        <v>410</v>
      </c>
      <c r="B67" s="326" t="s">
        <v>411</v>
      </c>
      <c r="C67" s="39">
        <v>7</v>
      </c>
      <c r="D67" s="40" t="s">
        <v>470</v>
      </c>
      <c r="E67" s="41" t="s">
        <v>474</v>
      </c>
      <c r="F67" s="35" t="s">
        <v>410</v>
      </c>
      <c r="G67" s="326" t="s">
        <v>411</v>
      </c>
    </row>
    <row r="68" spans="1:7" ht="13.5" thickBot="1">
      <c r="A68" s="35" t="s">
        <v>410</v>
      </c>
      <c r="B68" s="326" t="s">
        <v>411</v>
      </c>
      <c r="C68" s="39">
        <v>7</v>
      </c>
      <c r="D68" s="40" t="s">
        <v>470</v>
      </c>
      <c r="E68" s="41" t="s">
        <v>475</v>
      </c>
      <c r="F68" s="35" t="s">
        <v>410</v>
      </c>
      <c r="G68" s="326" t="s">
        <v>411</v>
      </c>
    </row>
    <row r="69" spans="1:7" ht="13.5" thickBot="1">
      <c r="A69" s="35" t="s">
        <v>410</v>
      </c>
      <c r="B69" s="326" t="s">
        <v>411</v>
      </c>
      <c r="C69" s="39">
        <v>7</v>
      </c>
      <c r="D69" s="40" t="s">
        <v>470</v>
      </c>
      <c r="E69" s="41" t="s">
        <v>476</v>
      </c>
      <c r="F69" s="35" t="s">
        <v>410</v>
      </c>
      <c r="G69" s="326" t="s">
        <v>411</v>
      </c>
    </row>
    <row r="70" spans="1:7" ht="13.5" thickBot="1">
      <c r="A70" s="35" t="s">
        <v>410</v>
      </c>
      <c r="B70" s="326" t="s">
        <v>411</v>
      </c>
      <c r="C70" s="39">
        <v>7</v>
      </c>
      <c r="D70" s="40" t="s">
        <v>470</v>
      </c>
      <c r="E70" s="41" t="s">
        <v>415</v>
      </c>
      <c r="F70" s="35" t="s">
        <v>410</v>
      </c>
      <c r="G70" s="326" t="s">
        <v>411</v>
      </c>
    </row>
    <row r="71" spans="1:7" ht="13.5" thickBot="1">
      <c r="A71" s="35" t="s">
        <v>410</v>
      </c>
      <c r="B71" s="326" t="s">
        <v>411</v>
      </c>
      <c r="C71" s="39">
        <v>7</v>
      </c>
      <c r="D71" s="40" t="s">
        <v>470</v>
      </c>
      <c r="E71" s="41" t="s">
        <v>477</v>
      </c>
      <c r="F71" s="35" t="s">
        <v>410</v>
      </c>
      <c r="G71" s="326" t="s">
        <v>411</v>
      </c>
    </row>
    <row r="72" spans="1:7" ht="13.5" thickBot="1">
      <c r="A72" s="35" t="s">
        <v>410</v>
      </c>
      <c r="B72" s="326" t="s">
        <v>411</v>
      </c>
      <c r="C72" s="39">
        <v>7</v>
      </c>
      <c r="D72" s="40" t="s">
        <v>470</v>
      </c>
      <c r="E72" s="41" t="s">
        <v>478</v>
      </c>
      <c r="F72" s="35" t="s">
        <v>410</v>
      </c>
      <c r="G72" s="326" t="s">
        <v>411</v>
      </c>
    </row>
    <row r="73" spans="1:7" ht="13.5" thickBot="1">
      <c r="A73" s="35" t="s">
        <v>410</v>
      </c>
      <c r="B73" s="326" t="s">
        <v>411</v>
      </c>
      <c r="C73" s="39">
        <v>7</v>
      </c>
      <c r="D73" s="40" t="s">
        <v>470</v>
      </c>
      <c r="E73" s="41" t="s">
        <v>479</v>
      </c>
      <c r="F73" s="35" t="s">
        <v>410</v>
      </c>
      <c r="G73" s="326" t="s">
        <v>411</v>
      </c>
    </row>
    <row r="74" spans="1:7" ht="13.5" thickBot="1">
      <c r="A74" s="35" t="s">
        <v>410</v>
      </c>
      <c r="B74" s="326" t="s">
        <v>411</v>
      </c>
      <c r="C74" s="39">
        <v>7</v>
      </c>
      <c r="D74" s="40" t="s">
        <v>470</v>
      </c>
      <c r="E74" s="41" t="s">
        <v>480</v>
      </c>
      <c r="F74" s="35" t="s">
        <v>410</v>
      </c>
      <c r="G74" s="326" t="s">
        <v>411</v>
      </c>
    </row>
    <row r="75" spans="1:7" ht="13.5" thickBot="1">
      <c r="A75" s="35" t="s">
        <v>410</v>
      </c>
      <c r="B75" s="326" t="s">
        <v>411</v>
      </c>
      <c r="C75" s="39">
        <v>7</v>
      </c>
      <c r="D75" s="40" t="s">
        <v>470</v>
      </c>
      <c r="E75" s="41" t="s">
        <v>481</v>
      </c>
      <c r="F75" s="35" t="s">
        <v>410</v>
      </c>
      <c r="G75" s="326" t="s">
        <v>411</v>
      </c>
    </row>
    <row r="76" spans="1:7" ht="13.5" thickBot="1">
      <c r="A76" s="35" t="s">
        <v>410</v>
      </c>
      <c r="B76" s="326" t="s">
        <v>411</v>
      </c>
      <c r="C76" s="39">
        <v>7</v>
      </c>
      <c r="D76" s="40" t="s">
        <v>470</v>
      </c>
      <c r="E76" s="41" t="s">
        <v>416</v>
      </c>
      <c r="F76" s="35" t="s">
        <v>410</v>
      </c>
      <c r="G76" s="326" t="s">
        <v>411</v>
      </c>
    </row>
    <row r="77" spans="1:7" ht="13.5" thickBot="1">
      <c r="A77" s="35" t="s">
        <v>410</v>
      </c>
      <c r="B77" s="326" t="s">
        <v>411</v>
      </c>
      <c r="C77" s="39">
        <v>7</v>
      </c>
      <c r="D77" s="40" t="s">
        <v>470</v>
      </c>
      <c r="E77" s="41" t="s">
        <v>482</v>
      </c>
      <c r="F77" s="35" t="s">
        <v>410</v>
      </c>
      <c r="G77" s="326" t="s">
        <v>411</v>
      </c>
    </row>
    <row r="78" spans="1:7" ht="13.5" thickBot="1">
      <c r="A78" s="35" t="s">
        <v>410</v>
      </c>
      <c r="B78" s="326" t="s">
        <v>411</v>
      </c>
      <c r="C78" s="39">
        <v>7</v>
      </c>
      <c r="D78" s="40" t="s">
        <v>470</v>
      </c>
      <c r="E78" s="41" t="s">
        <v>483</v>
      </c>
      <c r="F78" s="35" t="s">
        <v>410</v>
      </c>
      <c r="G78" s="326" t="s">
        <v>411</v>
      </c>
    </row>
    <row r="79" spans="1:7" ht="13.5" thickBot="1">
      <c r="A79" s="35" t="s">
        <v>410</v>
      </c>
      <c r="B79" s="326" t="s">
        <v>411</v>
      </c>
      <c r="C79" s="39">
        <v>7</v>
      </c>
      <c r="D79" s="40" t="s">
        <v>470</v>
      </c>
      <c r="E79" s="41" t="s">
        <v>484</v>
      </c>
      <c r="F79" s="35" t="s">
        <v>410</v>
      </c>
      <c r="G79" s="326" t="s">
        <v>411</v>
      </c>
    </row>
    <row r="80" spans="1:7" ht="13.5" thickBot="1">
      <c r="A80" s="35" t="s">
        <v>410</v>
      </c>
      <c r="B80" s="326" t="s">
        <v>411</v>
      </c>
      <c r="C80" s="39">
        <v>7</v>
      </c>
      <c r="D80" s="40" t="s">
        <v>470</v>
      </c>
      <c r="E80" s="41" t="s">
        <v>485</v>
      </c>
      <c r="F80" s="35" t="s">
        <v>410</v>
      </c>
      <c r="G80" s="326" t="s">
        <v>411</v>
      </c>
    </row>
    <row r="81" spans="1:7" ht="13.5" thickBot="1">
      <c r="A81" s="35" t="s">
        <v>410</v>
      </c>
      <c r="B81" s="326" t="s">
        <v>411</v>
      </c>
      <c r="C81" s="39">
        <v>7</v>
      </c>
      <c r="D81" s="40" t="s">
        <v>470</v>
      </c>
      <c r="E81" s="41" t="s">
        <v>486</v>
      </c>
      <c r="F81" s="35" t="s">
        <v>410</v>
      </c>
      <c r="G81" s="326" t="s">
        <v>411</v>
      </c>
    </row>
    <row r="82" spans="1:7" ht="13.5" thickBot="1">
      <c r="A82" s="35" t="s">
        <v>410</v>
      </c>
      <c r="B82" s="326" t="s">
        <v>411</v>
      </c>
      <c r="C82" s="39">
        <v>7</v>
      </c>
      <c r="D82" s="40" t="s">
        <v>470</v>
      </c>
      <c r="E82" s="41" t="s">
        <v>487</v>
      </c>
      <c r="F82" s="35" t="s">
        <v>410</v>
      </c>
      <c r="G82" s="326" t="s">
        <v>411</v>
      </c>
    </row>
    <row r="83" spans="1:7" ht="13.5" thickBot="1">
      <c r="A83" s="35" t="s">
        <v>410</v>
      </c>
      <c r="B83" s="326" t="s">
        <v>411</v>
      </c>
      <c r="C83" s="39">
        <v>7</v>
      </c>
      <c r="D83" s="40" t="s">
        <v>470</v>
      </c>
      <c r="E83" s="41" t="s">
        <v>488</v>
      </c>
      <c r="F83" s="35" t="s">
        <v>410</v>
      </c>
      <c r="G83" s="326" t="s">
        <v>411</v>
      </c>
    </row>
    <row r="84" spans="1:7" ht="13.5" thickBot="1">
      <c r="A84" s="35" t="s">
        <v>410</v>
      </c>
      <c r="B84" s="326" t="s">
        <v>411</v>
      </c>
      <c r="C84" s="39">
        <v>7</v>
      </c>
      <c r="D84" s="40" t="s">
        <v>470</v>
      </c>
      <c r="E84" s="41" t="s">
        <v>489</v>
      </c>
      <c r="F84" s="35" t="s">
        <v>410</v>
      </c>
      <c r="G84" s="326" t="s">
        <v>411</v>
      </c>
    </row>
    <row r="85" spans="1:7" ht="13.5" thickBot="1">
      <c r="A85" s="35" t="s">
        <v>410</v>
      </c>
      <c r="B85" s="326" t="s">
        <v>411</v>
      </c>
      <c r="C85" s="39">
        <v>7</v>
      </c>
      <c r="D85" s="40" t="s">
        <v>470</v>
      </c>
      <c r="E85" s="41" t="s">
        <v>490</v>
      </c>
      <c r="F85" s="35" t="s">
        <v>410</v>
      </c>
      <c r="G85" s="326" t="s">
        <v>411</v>
      </c>
    </row>
    <row r="86" spans="1:7" ht="13.5" thickBot="1">
      <c r="A86" s="35" t="s">
        <v>410</v>
      </c>
      <c r="B86" s="326" t="s">
        <v>411</v>
      </c>
      <c r="C86" s="39">
        <v>7</v>
      </c>
      <c r="D86" s="40" t="s">
        <v>470</v>
      </c>
      <c r="E86" s="41" t="s">
        <v>491</v>
      </c>
      <c r="F86" s="35" t="s">
        <v>410</v>
      </c>
      <c r="G86" s="326" t="s">
        <v>411</v>
      </c>
    </row>
    <row r="87" spans="1:7" ht="13.5" thickBot="1">
      <c r="A87" s="35" t="s">
        <v>410</v>
      </c>
      <c r="B87" s="326" t="s">
        <v>411</v>
      </c>
      <c r="C87" s="39">
        <v>7</v>
      </c>
      <c r="D87" s="40" t="s">
        <v>470</v>
      </c>
      <c r="E87" s="41" t="s">
        <v>492</v>
      </c>
      <c r="F87" s="35" t="s">
        <v>410</v>
      </c>
      <c r="G87" s="326" t="s">
        <v>411</v>
      </c>
    </row>
    <row r="88" spans="1:7" ht="13.5" thickBot="1">
      <c r="A88" s="35" t="s">
        <v>410</v>
      </c>
      <c r="B88" s="326" t="s">
        <v>411</v>
      </c>
      <c r="C88" s="39">
        <v>7</v>
      </c>
      <c r="D88" s="40" t="s">
        <v>470</v>
      </c>
      <c r="E88" s="41" t="s">
        <v>493</v>
      </c>
      <c r="F88" s="35" t="s">
        <v>410</v>
      </c>
      <c r="G88" s="326" t="s">
        <v>411</v>
      </c>
    </row>
    <row r="89" spans="1:7" ht="13.5" thickBot="1">
      <c r="A89" s="35" t="s">
        <v>410</v>
      </c>
      <c r="B89" s="326" t="s">
        <v>411</v>
      </c>
      <c r="C89" s="39">
        <v>7</v>
      </c>
      <c r="D89" s="40" t="s">
        <v>470</v>
      </c>
      <c r="E89" s="41" t="s">
        <v>494</v>
      </c>
      <c r="F89" s="35" t="s">
        <v>410</v>
      </c>
      <c r="G89" s="326" t="s">
        <v>411</v>
      </c>
    </row>
    <row r="90" spans="1:7" ht="13.5" thickBot="1">
      <c r="A90" s="35" t="s">
        <v>410</v>
      </c>
      <c r="B90" s="326" t="s">
        <v>411</v>
      </c>
      <c r="C90" s="39">
        <v>7</v>
      </c>
      <c r="D90" s="40" t="s">
        <v>470</v>
      </c>
      <c r="E90" s="41" t="s">
        <v>495</v>
      </c>
      <c r="F90" s="35" t="s">
        <v>410</v>
      </c>
      <c r="G90" s="326" t="s">
        <v>411</v>
      </c>
    </row>
    <row r="91" spans="1:7" ht="13.5" thickBot="1">
      <c r="A91" s="35" t="s">
        <v>410</v>
      </c>
      <c r="B91" s="326" t="s">
        <v>411</v>
      </c>
      <c r="C91" s="39">
        <v>7</v>
      </c>
      <c r="D91" s="40" t="s">
        <v>470</v>
      </c>
      <c r="E91" s="41" t="s">
        <v>496</v>
      </c>
      <c r="F91" s="35" t="s">
        <v>410</v>
      </c>
      <c r="G91" s="326" t="s">
        <v>411</v>
      </c>
    </row>
    <row r="92" spans="1:7" ht="13.5" thickBot="1">
      <c r="A92" s="35" t="s">
        <v>410</v>
      </c>
      <c r="B92" s="326" t="s">
        <v>411</v>
      </c>
      <c r="C92" s="39">
        <v>7</v>
      </c>
      <c r="D92" s="40" t="s">
        <v>470</v>
      </c>
      <c r="E92" s="41" t="s">
        <v>497</v>
      </c>
      <c r="F92" s="35" t="s">
        <v>410</v>
      </c>
      <c r="G92" s="326" t="s">
        <v>411</v>
      </c>
    </row>
    <row r="93" spans="1:7" ht="13.5" thickBot="1">
      <c r="A93" s="35" t="s">
        <v>410</v>
      </c>
      <c r="B93" s="326" t="s">
        <v>411</v>
      </c>
      <c r="C93" s="39">
        <v>7</v>
      </c>
      <c r="D93" s="40" t="s">
        <v>470</v>
      </c>
      <c r="E93" s="41" t="s">
        <v>498</v>
      </c>
      <c r="F93" s="35" t="s">
        <v>410</v>
      </c>
      <c r="G93" s="326" t="s">
        <v>411</v>
      </c>
    </row>
    <row r="94" spans="1:7" ht="13.5" thickBot="1">
      <c r="A94" s="35" t="s">
        <v>410</v>
      </c>
      <c r="B94" s="326" t="s">
        <v>411</v>
      </c>
      <c r="C94" s="39">
        <v>7</v>
      </c>
      <c r="D94" s="40" t="s">
        <v>470</v>
      </c>
      <c r="E94" s="41" t="s">
        <v>498</v>
      </c>
      <c r="F94" s="35" t="s">
        <v>410</v>
      </c>
      <c r="G94" s="326" t="s">
        <v>411</v>
      </c>
    </row>
    <row r="95" spans="1:7" ht="13.5" thickBot="1">
      <c r="A95" s="35" t="s">
        <v>410</v>
      </c>
      <c r="B95" s="326" t="s">
        <v>411</v>
      </c>
      <c r="C95" s="39">
        <v>7</v>
      </c>
      <c r="D95" s="40" t="s">
        <v>470</v>
      </c>
      <c r="E95" s="41" t="s">
        <v>499</v>
      </c>
      <c r="F95" s="35" t="s">
        <v>410</v>
      </c>
      <c r="G95" s="326" t="s">
        <v>411</v>
      </c>
    </row>
    <row r="96" spans="1:7" ht="13.5" thickBot="1">
      <c r="A96" s="35" t="s">
        <v>410</v>
      </c>
      <c r="B96" s="326" t="s">
        <v>411</v>
      </c>
      <c r="C96" s="39">
        <v>7</v>
      </c>
      <c r="D96" s="40" t="s">
        <v>470</v>
      </c>
      <c r="E96" s="41" t="s">
        <v>500</v>
      </c>
      <c r="F96" s="35" t="s">
        <v>410</v>
      </c>
      <c r="G96" s="326" t="s">
        <v>411</v>
      </c>
    </row>
    <row r="97" spans="1:7" ht="13.5" thickBot="1">
      <c r="A97" s="35" t="s">
        <v>410</v>
      </c>
      <c r="B97" s="326" t="s">
        <v>411</v>
      </c>
      <c r="C97" s="39">
        <v>7</v>
      </c>
      <c r="D97" s="40" t="s">
        <v>470</v>
      </c>
      <c r="E97" s="41" t="s">
        <v>501</v>
      </c>
      <c r="F97" s="35" t="s">
        <v>410</v>
      </c>
      <c r="G97" s="326" t="s">
        <v>411</v>
      </c>
    </row>
    <row r="98" spans="1:7" ht="13.5" thickBot="1">
      <c r="A98" s="35" t="s">
        <v>410</v>
      </c>
      <c r="B98" s="326" t="s">
        <v>411</v>
      </c>
      <c r="C98" s="39">
        <v>7</v>
      </c>
      <c r="D98" s="40" t="s">
        <v>470</v>
      </c>
      <c r="E98" s="41" t="s">
        <v>502</v>
      </c>
      <c r="F98" s="35" t="s">
        <v>410</v>
      </c>
      <c r="G98" s="326" t="s">
        <v>411</v>
      </c>
    </row>
    <row r="99" spans="1:7" ht="13.5" thickBot="1">
      <c r="A99" s="35" t="s">
        <v>410</v>
      </c>
      <c r="B99" s="326" t="s">
        <v>411</v>
      </c>
      <c r="C99" s="39">
        <v>7</v>
      </c>
      <c r="D99" s="40" t="s">
        <v>470</v>
      </c>
      <c r="E99" s="41" t="s">
        <v>503</v>
      </c>
      <c r="F99" s="35" t="s">
        <v>410</v>
      </c>
      <c r="G99" s="326" t="s">
        <v>411</v>
      </c>
    </row>
    <row r="100" spans="1:7" ht="13.5" thickBot="1">
      <c r="A100" s="35" t="s">
        <v>410</v>
      </c>
      <c r="B100" s="326" t="s">
        <v>411</v>
      </c>
      <c r="C100" s="39">
        <v>7</v>
      </c>
      <c r="D100" s="40" t="s">
        <v>470</v>
      </c>
      <c r="E100" s="41" t="s">
        <v>504</v>
      </c>
      <c r="F100" s="35" t="s">
        <v>410</v>
      </c>
      <c r="G100" s="326" t="s">
        <v>411</v>
      </c>
    </row>
    <row r="101" spans="1:7" ht="13.5" thickBot="1">
      <c r="A101" s="35" t="s">
        <v>410</v>
      </c>
      <c r="B101" s="326" t="s">
        <v>411</v>
      </c>
      <c r="C101" s="39">
        <v>7</v>
      </c>
      <c r="D101" s="40" t="s">
        <v>470</v>
      </c>
      <c r="E101" s="41" t="s">
        <v>505</v>
      </c>
      <c r="F101" s="35" t="s">
        <v>410</v>
      </c>
      <c r="G101" s="326" t="s">
        <v>411</v>
      </c>
    </row>
    <row r="102" spans="1:7" ht="13.5" thickBot="1">
      <c r="A102" s="35" t="s">
        <v>410</v>
      </c>
      <c r="B102" s="326" t="s">
        <v>411</v>
      </c>
      <c r="C102" s="39">
        <v>7</v>
      </c>
      <c r="D102" s="40" t="s">
        <v>470</v>
      </c>
      <c r="E102" s="41" t="s">
        <v>506</v>
      </c>
      <c r="F102" s="35" t="s">
        <v>410</v>
      </c>
      <c r="G102" s="326" t="s">
        <v>411</v>
      </c>
    </row>
    <row r="103" spans="1:7" ht="13.5" thickBot="1">
      <c r="A103" s="35" t="s">
        <v>410</v>
      </c>
      <c r="B103" s="326" t="s">
        <v>411</v>
      </c>
      <c r="C103" s="39">
        <v>7</v>
      </c>
      <c r="D103" s="40" t="s">
        <v>470</v>
      </c>
      <c r="E103" s="41" t="s">
        <v>507</v>
      </c>
      <c r="F103" s="35" t="s">
        <v>410</v>
      </c>
      <c r="G103" s="326" t="s">
        <v>411</v>
      </c>
    </row>
    <row r="104" spans="1:7" ht="13.5" thickBot="1">
      <c r="A104" s="35" t="s">
        <v>410</v>
      </c>
      <c r="B104" s="326" t="s">
        <v>411</v>
      </c>
      <c r="C104" s="39">
        <v>7</v>
      </c>
      <c r="D104" s="40" t="s">
        <v>470</v>
      </c>
      <c r="E104" s="41" t="s">
        <v>508</v>
      </c>
      <c r="F104" s="35" t="s">
        <v>410</v>
      </c>
      <c r="G104" s="326" t="s">
        <v>411</v>
      </c>
    </row>
    <row r="105" spans="1:7" ht="13.5" thickBot="1">
      <c r="A105" s="35" t="s">
        <v>410</v>
      </c>
      <c r="B105" s="326" t="s">
        <v>411</v>
      </c>
      <c r="C105" s="39">
        <v>7</v>
      </c>
      <c r="D105" s="40" t="s">
        <v>470</v>
      </c>
      <c r="E105" s="41" t="s">
        <v>509</v>
      </c>
      <c r="F105" s="35" t="s">
        <v>410</v>
      </c>
      <c r="G105" s="326" t="s">
        <v>411</v>
      </c>
    </row>
    <row r="106" spans="1:7" ht="13.5" thickBot="1">
      <c r="A106" s="35" t="s">
        <v>410</v>
      </c>
      <c r="B106" s="326" t="s">
        <v>411</v>
      </c>
      <c r="C106" s="39">
        <v>7</v>
      </c>
      <c r="D106" s="40" t="s">
        <v>470</v>
      </c>
      <c r="E106" s="41" t="s">
        <v>510</v>
      </c>
      <c r="F106" s="35" t="s">
        <v>410</v>
      </c>
      <c r="G106" s="326" t="s">
        <v>411</v>
      </c>
    </row>
    <row r="107" spans="1:7" ht="13.5" thickBot="1">
      <c r="A107" s="35" t="s">
        <v>410</v>
      </c>
      <c r="B107" s="326" t="s">
        <v>411</v>
      </c>
      <c r="C107" s="39">
        <v>7</v>
      </c>
      <c r="D107" s="40" t="s">
        <v>470</v>
      </c>
      <c r="E107" s="41" t="s">
        <v>511</v>
      </c>
      <c r="F107" s="35" t="s">
        <v>410</v>
      </c>
      <c r="G107" s="326" t="s">
        <v>411</v>
      </c>
    </row>
    <row r="108" spans="1:7" ht="13.5" thickBot="1">
      <c r="A108" s="35" t="s">
        <v>410</v>
      </c>
      <c r="B108" s="326" t="s">
        <v>411</v>
      </c>
      <c r="C108" s="39">
        <v>7</v>
      </c>
      <c r="D108" s="40" t="s">
        <v>470</v>
      </c>
      <c r="E108" s="41" t="s">
        <v>512</v>
      </c>
      <c r="F108" s="35" t="s">
        <v>410</v>
      </c>
      <c r="G108" s="326" t="s">
        <v>411</v>
      </c>
    </row>
    <row r="109" spans="1:7" ht="13.5" thickBot="1">
      <c r="A109" s="35" t="s">
        <v>410</v>
      </c>
      <c r="B109" s="326" t="s">
        <v>411</v>
      </c>
      <c r="C109" s="39">
        <v>7</v>
      </c>
      <c r="D109" s="40" t="s">
        <v>470</v>
      </c>
      <c r="E109" s="41" t="s">
        <v>513</v>
      </c>
      <c r="F109" s="35" t="s">
        <v>410</v>
      </c>
      <c r="G109" s="326" t="s">
        <v>411</v>
      </c>
    </row>
    <row r="110" spans="1:7" ht="13.5" thickBot="1">
      <c r="A110" s="35" t="s">
        <v>410</v>
      </c>
      <c r="B110" s="326" t="s">
        <v>411</v>
      </c>
      <c r="C110" s="39">
        <v>7</v>
      </c>
      <c r="D110" s="40" t="s">
        <v>470</v>
      </c>
      <c r="E110" s="41" t="s">
        <v>514</v>
      </c>
      <c r="F110" s="35" t="s">
        <v>410</v>
      </c>
      <c r="G110" s="326" t="s">
        <v>411</v>
      </c>
    </row>
    <row r="111" spans="1:7" ht="13.5" thickBot="1">
      <c r="A111" s="35" t="s">
        <v>410</v>
      </c>
      <c r="B111" s="326" t="s">
        <v>411</v>
      </c>
      <c r="C111" s="39">
        <v>7</v>
      </c>
      <c r="D111" s="40" t="s">
        <v>470</v>
      </c>
      <c r="E111" s="41" t="s">
        <v>515</v>
      </c>
      <c r="F111" s="35" t="s">
        <v>410</v>
      </c>
      <c r="G111" s="326" t="s">
        <v>411</v>
      </c>
    </row>
    <row r="112" spans="1:7" ht="13.5" thickBot="1">
      <c r="A112" s="35" t="s">
        <v>410</v>
      </c>
      <c r="B112" s="326" t="s">
        <v>411</v>
      </c>
      <c r="C112" s="39">
        <v>7</v>
      </c>
      <c r="D112" s="40" t="s">
        <v>470</v>
      </c>
      <c r="E112" s="41" t="s">
        <v>516</v>
      </c>
      <c r="F112" s="35" t="s">
        <v>410</v>
      </c>
      <c r="G112" s="326" t="s">
        <v>411</v>
      </c>
    </row>
    <row r="113" spans="1:7" ht="13.5" thickBot="1">
      <c r="A113" s="35" t="s">
        <v>410</v>
      </c>
      <c r="B113" s="326" t="s">
        <v>411</v>
      </c>
      <c r="C113" s="39">
        <v>7</v>
      </c>
      <c r="D113" s="40" t="s">
        <v>470</v>
      </c>
      <c r="E113" s="41" t="s">
        <v>517</v>
      </c>
      <c r="F113" s="35" t="s">
        <v>410</v>
      </c>
      <c r="G113" s="326" t="s">
        <v>411</v>
      </c>
    </row>
    <row r="114" spans="1:7" ht="13.5" thickBot="1">
      <c r="A114" s="35" t="s">
        <v>410</v>
      </c>
      <c r="B114" s="326" t="s">
        <v>411</v>
      </c>
      <c r="C114" s="39">
        <v>7</v>
      </c>
      <c r="D114" s="40" t="s">
        <v>470</v>
      </c>
      <c r="E114" s="41" t="s">
        <v>518</v>
      </c>
      <c r="F114" s="35" t="s">
        <v>410</v>
      </c>
      <c r="G114" s="326" t="s">
        <v>411</v>
      </c>
    </row>
    <row r="115" spans="1:7" ht="13.5" thickBot="1">
      <c r="A115" s="35" t="s">
        <v>410</v>
      </c>
      <c r="B115" s="326" t="s">
        <v>411</v>
      </c>
      <c r="C115" s="39">
        <v>7</v>
      </c>
      <c r="D115" s="40" t="s">
        <v>470</v>
      </c>
      <c r="E115" s="41" t="s">
        <v>519</v>
      </c>
      <c r="F115" s="35" t="s">
        <v>410</v>
      </c>
      <c r="G115" s="326" t="s">
        <v>411</v>
      </c>
    </row>
    <row r="116" spans="1:7" ht="13.5" thickBot="1">
      <c r="A116" s="35" t="s">
        <v>410</v>
      </c>
      <c r="B116" s="326" t="s">
        <v>411</v>
      </c>
      <c r="C116" s="39">
        <v>7</v>
      </c>
      <c r="D116" s="40" t="s">
        <v>470</v>
      </c>
      <c r="E116" s="41" t="s">
        <v>520</v>
      </c>
      <c r="F116" s="35" t="s">
        <v>410</v>
      </c>
      <c r="G116" s="326" t="s">
        <v>411</v>
      </c>
    </row>
    <row r="117" spans="1:7" ht="13.5" thickBot="1">
      <c r="A117" s="35" t="s">
        <v>410</v>
      </c>
      <c r="B117" s="326" t="s">
        <v>411</v>
      </c>
      <c r="C117" s="39">
        <v>7</v>
      </c>
      <c r="D117" s="40" t="s">
        <v>470</v>
      </c>
      <c r="E117" s="41" t="s">
        <v>521</v>
      </c>
      <c r="F117" s="35" t="s">
        <v>410</v>
      </c>
      <c r="G117" s="326" t="s">
        <v>411</v>
      </c>
    </row>
    <row r="118" spans="1:7" ht="13.5" thickBot="1">
      <c r="A118" s="35" t="s">
        <v>410</v>
      </c>
      <c r="B118" s="326" t="s">
        <v>411</v>
      </c>
      <c r="C118" s="39">
        <v>7</v>
      </c>
      <c r="D118" s="40" t="s">
        <v>470</v>
      </c>
      <c r="E118" s="41" t="s">
        <v>522</v>
      </c>
      <c r="F118" s="35" t="s">
        <v>410</v>
      </c>
      <c r="G118" s="326" t="s">
        <v>411</v>
      </c>
    </row>
    <row r="119" spans="1:7" ht="13.5" thickBot="1">
      <c r="A119" s="35" t="s">
        <v>410</v>
      </c>
      <c r="B119" s="326" t="s">
        <v>411</v>
      </c>
      <c r="C119" s="39">
        <v>7</v>
      </c>
      <c r="D119" s="40" t="s">
        <v>470</v>
      </c>
      <c r="E119" s="41" t="s">
        <v>523</v>
      </c>
      <c r="F119" s="35" t="s">
        <v>410</v>
      </c>
      <c r="G119" s="326" t="s">
        <v>411</v>
      </c>
    </row>
    <row r="120" spans="1:7" ht="13.5" thickBot="1">
      <c r="A120" s="35" t="s">
        <v>410</v>
      </c>
      <c r="B120" s="326" t="s">
        <v>411</v>
      </c>
      <c r="C120" s="39">
        <v>7</v>
      </c>
      <c r="D120" s="40" t="s">
        <v>470</v>
      </c>
      <c r="E120" s="41" t="s">
        <v>524</v>
      </c>
      <c r="F120" s="35" t="s">
        <v>410</v>
      </c>
      <c r="G120" s="326" t="s">
        <v>411</v>
      </c>
    </row>
    <row r="121" spans="1:7" ht="13.5" thickBot="1">
      <c r="A121" s="35" t="s">
        <v>410</v>
      </c>
      <c r="B121" s="326" t="s">
        <v>411</v>
      </c>
      <c r="C121" s="39">
        <v>7</v>
      </c>
      <c r="D121" s="40" t="s">
        <v>470</v>
      </c>
      <c r="E121" s="41" t="s">
        <v>525</v>
      </c>
      <c r="F121" s="35" t="s">
        <v>410</v>
      </c>
      <c r="G121" s="326" t="s">
        <v>411</v>
      </c>
    </row>
    <row r="122" spans="1:7" ht="13.5" thickBot="1">
      <c r="A122" s="35" t="s">
        <v>410</v>
      </c>
      <c r="B122" s="326" t="s">
        <v>411</v>
      </c>
      <c r="C122" s="39">
        <v>7</v>
      </c>
      <c r="D122" s="40" t="s">
        <v>470</v>
      </c>
      <c r="E122" s="41" t="s">
        <v>526</v>
      </c>
      <c r="F122" s="35" t="s">
        <v>410</v>
      </c>
      <c r="G122" s="326" t="s">
        <v>411</v>
      </c>
    </row>
    <row r="123" spans="1:7" ht="13.5" thickBot="1">
      <c r="A123" s="35" t="s">
        <v>410</v>
      </c>
      <c r="B123" s="326" t="s">
        <v>411</v>
      </c>
      <c r="C123" s="39">
        <v>7</v>
      </c>
      <c r="D123" s="40" t="s">
        <v>470</v>
      </c>
      <c r="E123" s="41" t="s">
        <v>527</v>
      </c>
      <c r="F123" s="35" t="s">
        <v>410</v>
      </c>
      <c r="G123" s="326" t="s">
        <v>411</v>
      </c>
    </row>
    <row r="124" spans="1:7" ht="13.5" thickBot="1">
      <c r="A124" s="35" t="s">
        <v>410</v>
      </c>
      <c r="B124" s="326" t="s">
        <v>411</v>
      </c>
      <c r="C124" s="39">
        <v>7</v>
      </c>
      <c r="D124" s="40" t="s">
        <v>470</v>
      </c>
      <c r="E124" s="41" t="s">
        <v>528</v>
      </c>
      <c r="F124" s="35" t="s">
        <v>410</v>
      </c>
      <c r="G124" s="326" t="s">
        <v>411</v>
      </c>
    </row>
    <row r="125" spans="1:7" ht="13.5" thickBot="1">
      <c r="A125" s="35" t="s">
        <v>410</v>
      </c>
      <c r="B125" s="326" t="s">
        <v>411</v>
      </c>
      <c r="C125" s="39">
        <v>7</v>
      </c>
      <c r="D125" s="40" t="s">
        <v>470</v>
      </c>
      <c r="E125" s="41" t="s">
        <v>529</v>
      </c>
      <c r="F125" s="35" t="s">
        <v>410</v>
      </c>
      <c r="G125" s="326" t="s">
        <v>411</v>
      </c>
    </row>
    <row r="126" spans="1:7" ht="13.5" thickBot="1">
      <c r="A126" s="35" t="s">
        <v>410</v>
      </c>
      <c r="B126" s="326" t="s">
        <v>411</v>
      </c>
      <c r="C126" s="39">
        <v>7</v>
      </c>
      <c r="D126" s="40" t="s">
        <v>470</v>
      </c>
      <c r="E126" s="41" t="s">
        <v>530</v>
      </c>
      <c r="F126" s="35" t="s">
        <v>410</v>
      </c>
      <c r="G126" s="326" t="s">
        <v>411</v>
      </c>
    </row>
    <row r="127" spans="1:7" ht="13.5" thickBot="1">
      <c r="A127" s="35" t="s">
        <v>410</v>
      </c>
      <c r="B127" s="326" t="s">
        <v>411</v>
      </c>
      <c r="C127" s="39">
        <v>7</v>
      </c>
      <c r="D127" s="40" t="s">
        <v>470</v>
      </c>
      <c r="E127" s="41" t="s">
        <v>531</v>
      </c>
      <c r="F127" s="35" t="s">
        <v>410</v>
      </c>
      <c r="G127" s="326" t="s">
        <v>411</v>
      </c>
    </row>
    <row r="128" spans="1:7" ht="13.5" thickBot="1">
      <c r="A128" s="35" t="s">
        <v>410</v>
      </c>
      <c r="B128" s="326" t="s">
        <v>411</v>
      </c>
      <c r="C128" s="39">
        <v>7</v>
      </c>
      <c r="D128" s="40" t="s">
        <v>470</v>
      </c>
      <c r="E128" s="41" t="s">
        <v>532</v>
      </c>
      <c r="F128" s="35" t="s">
        <v>410</v>
      </c>
      <c r="G128" s="326" t="s">
        <v>411</v>
      </c>
    </row>
    <row r="129" spans="1:7" ht="13.5" thickBot="1">
      <c r="A129" s="35" t="s">
        <v>410</v>
      </c>
      <c r="B129" s="326" t="s">
        <v>411</v>
      </c>
      <c r="C129" s="39">
        <v>7</v>
      </c>
      <c r="D129" s="40" t="s">
        <v>470</v>
      </c>
      <c r="E129" s="41" t="s">
        <v>533</v>
      </c>
      <c r="F129" s="35" t="s">
        <v>410</v>
      </c>
      <c r="G129" s="326" t="s">
        <v>411</v>
      </c>
    </row>
    <row r="130" spans="1:7" ht="13.5" thickBot="1">
      <c r="A130" s="35" t="s">
        <v>410</v>
      </c>
      <c r="B130" s="326" t="s">
        <v>411</v>
      </c>
      <c r="C130" s="39">
        <v>7</v>
      </c>
      <c r="D130" s="40" t="s">
        <v>470</v>
      </c>
      <c r="E130" s="41" t="s">
        <v>451</v>
      </c>
      <c r="F130" s="35" t="s">
        <v>410</v>
      </c>
      <c r="G130" s="326" t="s">
        <v>411</v>
      </c>
    </row>
    <row r="131" spans="1:7" ht="13.5" thickBot="1">
      <c r="A131" s="35" t="s">
        <v>410</v>
      </c>
      <c r="B131" s="326" t="s">
        <v>411</v>
      </c>
      <c r="C131" s="39">
        <v>7</v>
      </c>
      <c r="D131" s="40" t="s">
        <v>470</v>
      </c>
      <c r="E131" s="41" t="s">
        <v>534</v>
      </c>
      <c r="F131" s="35" t="s">
        <v>410</v>
      </c>
      <c r="G131" s="326" t="s">
        <v>411</v>
      </c>
    </row>
    <row r="132" spans="1:7" ht="13.5" thickBot="1">
      <c r="A132" s="35" t="s">
        <v>410</v>
      </c>
      <c r="B132" s="326" t="s">
        <v>411</v>
      </c>
      <c r="C132" s="39">
        <v>7</v>
      </c>
      <c r="D132" s="40" t="s">
        <v>470</v>
      </c>
      <c r="E132" s="41" t="s">
        <v>535</v>
      </c>
      <c r="F132" s="35" t="s">
        <v>410</v>
      </c>
      <c r="G132" s="326" t="s">
        <v>411</v>
      </c>
    </row>
    <row r="133" spans="1:7" ht="13.5" thickBot="1">
      <c r="A133" s="35" t="s">
        <v>410</v>
      </c>
      <c r="B133" s="326" t="s">
        <v>411</v>
      </c>
      <c r="C133" s="39">
        <v>7</v>
      </c>
      <c r="D133" s="40" t="s">
        <v>470</v>
      </c>
      <c r="E133" s="41" t="s">
        <v>536</v>
      </c>
      <c r="F133" s="35" t="s">
        <v>410</v>
      </c>
      <c r="G133" s="326" t="s">
        <v>411</v>
      </c>
    </row>
    <row r="134" spans="1:7" ht="13.5" thickBot="1">
      <c r="A134" s="35" t="s">
        <v>410</v>
      </c>
      <c r="B134" s="326" t="s">
        <v>411</v>
      </c>
      <c r="C134" s="39">
        <v>7</v>
      </c>
      <c r="D134" s="40" t="s">
        <v>470</v>
      </c>
      <c r="E134" s="41" t="s">
        <v>537</v>
      </c>
      <c r="F134" s="35" t="s">
        <v>410</v>
      </c>
      <c r="G134" s="326" t="s">
        <v>411</v>
      </c>
    </row>
    <row r="135" spans="1:7" ht="13.5" thickBot="1">
      <c r="A135" s="35" t="s">
        <v>410</v>
      </c>
      <c r="B135" s="326" t="s">
        <v>411</v>
      </c>
      <c r="C135" s="39">
        <v>7</v>
      </c>
      <c r="D135" s="40" t="s">
        <v>470</v>
      </c>
      <c r="E135" s="41" t="s">
        <v>538</v>
      </c>
      <c r="F135" s="35" t="s">
        <v>410</v>
      </c>
      <c r="G135" s="326" t="s">
        <v>411</v>
      </c>
    </row>
    <row r="136" spans="1:7" ht="13.5" thickBot="1">
      <c r="A136" s="35" t="s">
        <v>410</v>
      </c>
      <c r="B136" s="326" t="s">
        <v>411</v>
      </c>
      <c r="C136" s="39">
        <v>7</v>
      </c>
      <c r="D136" s="40" t="s">
        <v>470</v>
      </c>
      <c r="E136" s="44" t="s">
        <v>539</v>
      </c>
      <c r="F136" s="35" t="s">
        <v>410</v>
      </c>
      <c r="G136" s="326" t="s">
        <v>411</v>
      </c>
    </row>
    <row r="137" spans="1:7" ht="13.5" thickBot="1">
      <c r="A137" s="35" t="s">
        <v>410</v>
      </c>
      <c r="B137" s="326" t="s">
        <v>411</v>
      </c>
      <c r="C137" s="39">
        <v>7</v>
      </c>
      <c r="D137" s="40" t="s">
        <v>470</v>
      </c>
      <c r="E137" s="44" t="s">
        <v>540</v>
      </c>
      <c r="F137" s="35" t="s">
        <v>410</v>
      </c>
      <c r="G137" s="326" t="s">
        <v>411</v>
      </c>
    </row>
    <row r="138" spans="1:7" ht="13.5" thickBot="1">
      <c r="A138" s="35" t="s">
        <v>410</v>
      </c>
      <c r="B138" s="326" t="s">
        <v>411</v>
      </c>
      <c r="C138" s="39">
        <v>7</v>
      </c>
      <c r="D138" s="40" t="s">
        <v>470</v>
      </c>
      <c r="E138" s="44" t="s">
        <v>541</v>
      </c>
      <c r="F138" s="35" t="s">
        <v>410</v>
      </c>
      <c r="G138" s="326" t="s">
        <v>411</v>
      </c>
    </row>
    <row r="139" spans="1:7" ht="13.5" thickBot="1">
      <c r="A139" s="35" t="s">
        <v>410</v>
      </c>
      <c r="B139" s="326" t="s">
        <v>411</v>
      </c>
      <c r="C139" s="39">
        <v>7</v>
      </c>
      <c r="D139" s="40" t="s">
        <v>470</v>
      </c>
      <c r="E139" s="44" t="s">
        <v>542</v>
      </c>
      <c r="F139" s="35" t="s">
        <v>410</v>
      </c>
      <c r="G139" s="326" t="s">
        <v>411</v>
      </c>
    </row>
    <row r="140" spans="1:7" ht="13.5" thickBot="1">
      <c r="A140" s="35" t="s">
        <v>410</v>
      </c>
      <c r="B140" s="326" t="s">
        <v>411</v>
      </c>
      <c r="C140" s="39">
        <v>7</v>
      </c>
      <c r="D140" s="40" t="s">
        <v>470</v>
      </c>
      <c r="E140" s="44" t="s">
        <v>543</v>
      </c>
      <c r="F140" s="35" t="s">
        <v>410</v>
      </c>
      <c r="G140" s="326" t="s">
        <v>411</v>
      </c>
    </row>
    <row r="141" spans="1:7" ht="13.5" thickBot="1">
      <c r="A141" s="35" t="s">
        <v>410</v>
      </c>
      <c r="B141" s="326" t="s">
        <v>411</v>
      </c>
      <c r="C141" s="39">
        <v>7</v>
      </c>
      <c r="D141" s="40" t="s">
        <v>470</v>
      </c>
      <c r="E141" s="44" t="s">
        <v>544</v>
      </c>
      <c r="F141" s="35" t="s">
        <v>410</v>
      </c>
      <c r="G141" s="326" t="s">
        <v>411</v>
      </c>
    </row>
    <row r="142" spans="1:7" ht="13.5" thickBot="1">
      <c r="A142" s="35" t="s">
        <v>410</v>
      </c>
      <c r="B142" s="326" t="s">
        <v>411</v>
      </c>
      <c r="C142" s="39">
        <v>7</v>
      </c>
      <c r="D142" s="40" t="s">
        <v>470</v>
      </c>
      <c r="E142" s="41" t="s">
        <v>545</v>
      </c>
      <c r="F142" s="35" t="s">
        <v>410</v>
      </c>
      <c r="G142" s="326" t="s">
        <v>411</v>
      </c>
    </row>
    <row r="143" spans="1:7" ht="13.5" thickBot="1">
      <c r="A143" s="35" t="s">
        <v>410</v>
      </c>
      <c r="B143" s="326" t="s">
        <v>411</v>
      </c>
      <c r="C143" s="39">
        <v>7</v>
      </c>
      <c r="D143" s="40" t="s">
        <v>470</v>
      </c>
      <c r="E143" s="41" t="s">
        <v>545</v>
      </c>
      <c r="F143" s="35" t="s">
        <v>410</v>
      </c>
      <c r="G143" s="326" t="s">
        <v>411</v>
      </c>
    </row>
    <row r="144" spans="1:7" ht="13.5" thickBot="1">
      <c r="A144" s="35" t="s">
        <v>410</v>
      </c>
      <c r="B144" s="326" t="s">
        <v>411</v>
      </c>
      <c r="C144" s="39">
        <v>7</v>
      </c>
      <c r="D144" s="40" t="s">
        <v>470</v>
      </c>
      <c r="E144" s="41" t="s">
        <v>546</v>
      </c>
      <c r="F144" s="35" t="s">
        <v>410</v>
      </c>
      <c r="G144" s="326" t="s">
        <v>411</v>
      </c>
    </row>
    <row r="145" spans="1:7" ht="13.5" thickBot="1">
      <c r="A145" s="35" t="s">
        <v>410</v>
      </c>
      <c r="B145" s="326" t="s">
        <v>411</v>
      </c>
      <c r="C145" s="39">
        <v>7</v>
      </c>
      <c r="D145" s="40" t="s">
        <v>470</v>
      </c>
      <c r="E145" s="41" t="s">
        <v>547</v>
      </c>
      <c r="F145" s="35" t="s">
        <v>410</v>
      </c>
      <c r="G145" s="326" t="s">
        <v>411</v>
      </c>
    </row>
    <row r="146" spans="1:7" ht="13.5" thickBot="1">
      <c r="A146" s="35" t="s">
        <v>410</v>
      </c>
      <c r="B146" s="326" t="s">
        <v>411</v>
      </c>
      <c r="C146" s="39">
        <v>7</v>
      </c>
      <c r="D146" s="40" t="s">
        <v>470</v>
      </c>
      <c r="E146" s="41" t="s">
        <v>548</v>
      </c>
      <c r="F146" s="35" t="s">
        <v>410</v>
      </c>
      <c r="G146" s="326" t="s">
        <v>411</v>
      </c>
    </row>
    <row r="147" spans="1:7" ht="13.5" thickBot="1">
      <c r="A147" s="35" t="s">
        <v>410</v>
      </c>
      <c r="B147" s="326" t="s">
        <v>411</v>
      </c>
      <c r="C147" s="39">
        <v>7</v>
      </c>
      <c r="D147" s="40" t="s">
        <v>549</v>
      </c>
      <c r="E147" s="38" t="s">
        <v>550</v>
      </c>
      <c r="F147" s="35" t="s">
        <v>410</v>
      </c>
      <c r="G147" s="326" t="s">
        <v>411</v>
      </c>
    </row>
    <row r="148" spans="1:7" ht="13.5" thickBot="1">
      <c r="A148" s="35" t="s">
        <v>410</v>
      </c>
      <c r="B148" s="326" t="s">
        <v>411</v>
      </c>
      <c r="C148" s="39">
        <v>7</v>
      </c>
      <c r="D148" s="40" t="s">
        <v>551</v>
      </c>
      <c r="E148" s="38" t="s">
        <v>552</v>
      </c>
      <c r="F148" s="35" t="s">
        <v>410</v>
      </c>
      <c r="G148" s="326" t="s">
        <v>411</v>
      </c>
    </row>
    <row r="149" spans="1:7" ht="13.5" thickBot="1">
      <c r="A149" s="35" t="s">
        <v>410</v>
      </c>
      <c r="B149" s="326" t="s">
        <v>411</v>
      </c>
      <c r="C149" s="39">
        <v>8</v>
      </c>
      <c r="D149" s="40" t="s">
        <v>553</v>
      </c>
      <c r="E149" s="45" t="s">
        <v>553</v>
      </c>
      <c r="F149" s="35" t="s">
        <v>410</v>
      </c>
      <c r="G149" s="326" t="s">
        <v>411</v>
      </c>
    </row>
    <row r="150" spans="1:7" ht="13.5" thickBot="1">
      <c r="A150" s="35" t="s">
        <v>410</v>
      </c>
      <c r="B150" s="326" t="s">
        <v>411</v>
      </c>
      <c r="C150" s="39">
        <v>8</v>
      </c>
      <c r="D150" s="40" t="s">
        <v>553</v>
      </c>
      <c r="E150" s="44" t="s">
        <v>554</v>
      </c>
      <c r="F150" s="35" t="s">
        <v>410</v>
      </c>
      <c r="G150" s="326" t="s">
        <v>411</v>
      </c>
    </row>
    <row r="151" spans="1:7" ht="13.5" thickBot="1">
      <c r="A151" s="35" t="s">
        <v>410</v>
      </c>
      <c r="B151" s="326" t="s">
        <v>411</v>
      </c>
      <c r="C151" s="39">
        <v>8</v>
      </c>
      <c r="D151" s="40" t="s">
        <v>553</v>
      </c>
      <c r="E151" s="41" t="s">
        <v>555</v>
      </c>
      <c r="F151" s="35" t="s">
        <v>410</v>
      </c>
      <c r="G151" s="326" t="s">
        <v>411</v>
      </c>
    </row>
    <row r="152" spans="1:7" ht="13.5" thickBot="1">
      <c r="A152" s="35" t="s">
        <v>410</v>
      </c>
      <c r="B152" s="326" t="s">
        <v>411</v>
      </c>
      <c r="C152" s="39">
        <v>8</v>
      </c>
      <c r="D152" s="40" t="s">
        <v>553</v>
      </c>
      <c r="E152" s="41" t="s">
        <v>556</v>
      </c>
      <c r="F152" s="35" t="s">
        <v>410</v>
      </c>
      <c r="G152" s="326" t="s">
        <v>411</v>
      </c>
    </row>
    <row r="153" spans="1:7" ht="13.5" thickBot="1">
      <c r="A153" s="35" t="s">
        <v>410</v>
      </c>
      <c r="B153" s="326" t="s">
        <v>411</v>
      </c>
      <c r="C153" s="39">
        <v>8</v>
      </c>
      <c r="D153" s="40" t="s">
        <v>553</v>
      </c>
      <c r="E153" s="41" t="s">
        <v>557</v>
      </c>
      <c r="F153" s="35" t="s">
        <v>410</v>
      </c>
      <c r="G153" s="326" t="s">
        <v>411</v>
      </c>
    </row>
    <row r="154" spans="1:7" ht="13.5" thickBot="1">
      <c r="A154" s="35" t="s">
        <v>410</v>
      </c>
      <c r="B154" s="326" t="s">
        <v>411</v>
      </c>
      <c r="C154" s="39">
        <v>8</v>
      </c>
      <c r="D154" s="40" t="s">
        <v>553</v>
      </c>
      <c r="E154" s="41" t="s">
        <v>558</v>
      </c>
      <c r="F154" s="35" t="s">
        <v>410</v>
      </c>
      <c r="G154" s="326" t="s">
        <v>411</v>
      </c>
    </row>
    <row r="155" spans="1:7" ht="13.5" thickBot="1">
      <c r="A155" s="35" t="s">
        <v>410</v>
      </c>
      <c r="B155" s="326" t="s">
        <v>411</v>
      </c>
      <c r="C155" s="39">
        <v>8</v>
      </c>
      <c r="D155" s="40" t="s">
        <v>553</v>
      </c>
      <c r="E155" s="41" t="s">
        <v>559</v>
      </c>
      <c r="F155" s="35" t="s">
        <v>410</v>
      </c>
      <c r="G155" s="326" t="s">
        <v>411</v>
      </c>
    </row>
    <row r="156" spans="1:7" ht="13.5" thickBot="1">
      <c r="A156" s="35" t="s">
        <v>410</v>
      </c>
      <c r="B156" s="326" t="s">
        <v>411</v>
      </c>
      <c r="C156" s="39">
        <v>8</v>
      </c>
      <c r="D156" s="40" t="s">
        <v>553</v>
      </c>
      <c r="E156" s="41" t="s">
        <v>560</v>
      </c>
      <c r="F156" s="35" t="s">
        <v>410</v>
      </c>
      <c r="G156" s="326" t="s">
        <v>411</v>
      </c>
    </row>
    <row r="157" spans="1:7" ht="13.5" thickBot="1">
      <c r="A157" s="35" t="s">
        <v>410</v>
      </c>
      <c r="B157" s="326" t="s">
        <v>411</v>
      </c>
      <c r="C157" s="39">
        <v>8</v>
      </c>
      <c r="D157" s="40" t="s">
        <v>553</v>
      </c>
      <c r="E157" s="41" t="s">
        <v>561</v>
      </c>
      <c r="F157" s="35" t="s">
        <v>410</v>
      </c>
      <c r="G157" s="326" t="s">
        <v>411</v>
      </c>
    </row>
    <row r="158" spans="1:7" ht="13.5" thickBot="1">
      <c r="A158" s="35" t="s">
        <v>410</v>
      </c>
      <c r="B158" s="326" t="s">
        <v>411</v>
      </c>
      <c r="C158" s="39">
        <v>8</v>
      </c>
      <c r="D158" s="40" t="s">
        <v>553</v>
      </c>
      <c r="E158" s="41" t="s">
        <v>562</v>
      </c>
      <c r="F158" s="35" t="s">
        <v>410</v>
      </c>
      <c r="G158" s="326" t="s">
        <v>411</v>
      </c>
    </row>
    <row r="159" spans="1:7" ht="13.5" thickBot="1">
      <c r="A159" s="35" t="s">
        <v>410</v>
      </c>
      <c r="B159" s="326" t="s">
        <v>411</v>
      </c>
      <c r="C159" s="39">
        <v>8</v>
      </c>
      <c r="D159" s="40" t="s">
        <v>553</v>
      </c>
      <c r="E159" s="44" t="s">
        <v>563</v>
      </c>
      <c r="F159" s="35" t="s">
        <v>410</v>
      </c>
      <c r="G159" s="326" t="s">
        <v>411</v>
      </c>
    </row>
    <row r="160" spans="1:7" ht="13.5" thickBot="1">
      <c r="A160" s="35" t="s">
        <v>410</v>
      </c>
      <c r="B160" s="326" t="s">
        <v>411</v>
      </c>
      <c r="C160" s="39">
        <v>8</v>
      </c>
      <c r="D160" s="40" t="s">
        <v>553</v>
      </c>
      <c r="E160" s="44" t="s">
        <v>564</v>
      </c>
      <c r="F160" s="35" t="s">
        <v>410</v>
      </c>
      <c r="G160" s="326" t="s">
        <v>411</v>
      </c>
    </row>
    <row r="161" spans="1:7" ht="13.5" thickBot="1">
      <c r="A161" s="35" t="s">
        <v>410</v>
      </c>
      <c r="B161" s="326" t="s">
        <v>411</v>
      </c>
      <c r="C161" s="39">
        <v>9</v>
      </c>
      <c r="D161" s="40" t="s">
        <v>565</v>
      </c>
      <c r="E161" s="38" t="s">
        <v>566</v>
      </c>
      <c r="F161" s="35" t="s">
        <v>410</v>
      </c>
      <c r="G161" s="326" t="s">
        <v>411</v>
      </c>
    </row>
    <row r="162" spans="1:7" ht="13.5" thickBot="1">
      <c r="A162" s="35" t="s">
        <v>410</v>
      </c>
      <c r="B162" s="326" t="s">
        <v>411</v>
      </c>
      <c r="C162" s="39">
        <v>9</v>
      </c>
      <c r="D162" s="40" t="s">
        <v>565</v>
      </c>
      <c r="E162" s="41" t="s">
        <v>567</v>
      </c>
      <c r="F162" s="35" t="s">
        <v>410</v>
      </c>
      <c r="G162" s="326" t="s">
        <v>411</v>
      </c>
    </row>
    <row r="163" spans="1:7" ht="13.5" thickBot="1">
      <c r="A163" s="35" t="s">
        <v>410</v>
      </c>
      <c r="B163" s="326" t="s">
        <v>411</v>
      </c>
      <c r="C163" s="39">
        <v>9</v>
      </c>
      <c r="D163" s="40" t="s">
        <v>565</v>
      </c>
      <c r="E163" s="41" t="s">
        <v>568</v>
      </c>
      <c r="F163" s="35" t="s">
        <v>410</v>
      </c>
      <c r="G163" s="326" t="s">
        <v>411</v>
      </c>
    </row>
    <row r="164" spans="1:7" ht="13.5" thickBot="1">
      <c r="A164" s="35" t="s">
        <v>410</v>
      </c>
      <c r="B164" s="326" t="s">
        <v>411</v>
      </c>
      <c r="C164" s="39">
        <v>9</v>
      </c>
      <c r="D164" s="40" t="s">
        <v>565</v>
      </c>
      <c r="E164" s="41" t="s">
        <v>569</v>
      </c>
      <c r="F164" s="35" t="s">
        <v>410</v>
      </c>
      <c r="G164" s="326" t="s">
        <v>411</v>
      </c>
    </row>
    <row r="165" spans="1:7" ht="13.5" thickBot="1">
      <c r="A165" s="35" t="s">
        <v>410</v>
      </c>
      <c r="B165" s="326" t="s">
        <v>411</v>
      </c>
      <c r="C165" s="39">
        <v>9</v>
      </c>
      <c r="D165" s="40" t="s">
        <v>565</v>
      </c>
      <c r="E165" s="41" t="s">
        <v>565</v>
      </c>
      <c r="F165" s="35" t="s">
        <v>410</v>
      </c>
      <c r="G165" s="326" t="s">
        <v>411</v>
      </c>
    </row>
    <row r="166" spans="1:7" ht="13.5" thickBot="1">
      <c r="A166" s="35" t="s">
        <v>410</v>
      </c>
      <c r="B166" s="326" t="s">
        <v>411</v>
      </c>
      <c r="C166" s="39">
        <v>9</v>
      </c>
      <c r="D166" s="40" t="s">
        <v>565</v>
      </c>
      <c r="E166" s="41" t="s">
        <v>570</v>
      </c>
      <c r="F166" s="35" t="s">
        <v>410</v>
      </c>
      <c r="G166" s="326" t="s">
        <v>411</v>
      </c>
    </row>
    <row r="167" spans="1:7" ht="13.5" thickBot="1">
      <c r="A167" s="35" t="s">
        <v>410</v>
      </c>
      <c r="B167" s="326" t="s">
        <v>411</v>
      </c>
      <c r="C167" s="39">
        <v>9</v>
      </c>
      <c r="D167" s="40" t="s">
        <v>565</v>
      </c>
      <c r="E167" s="41" t="s">
        <v>571</v>
      </c>
      <c r="F167" s="35" t="s">
        <v>410</v>
      </c>
      <c r="G167" s="326" t="s">
        <v>411</v>
      </c>
    </row>
    <row r="168" spans="1:7" ht="13.5" thickBot="1">
      <c r="A168" s="35" t="s">
        <v>410</v>
      </c>
      <c r="B168" s="326" t="s">
        <v>411</v>
      </c>
      <c r="C168" s="39">
        <v>9</v>
      </c>
      <c r="D168" s="40" t="s">
        <v>565</v>
      </c>
      <c r="E168" s="41" t="s">
        <v>572</v>
      </c>
      <c r="F168" s="35" t="s">
        <v>410</v>
      </c>
      <c r="G168" s="326" t="s">
        <v>411</v>
      </c>
    </row>
    <row r="169" spans="1:7" ht="13.5" thickBot="1">
      <c r="A169" s="35" t="s">
        <v>410</v>
      </c>
      <c r="B169" s="326" t="s">
        <v>411</v>
      </c>
      <c r="C169" s="39">
        <v>9</v>
      </c>
      <c r="D169" s="40" t="s">
        <v>565</v>
      </c>
      <c r="E169" s="41" t="s">
        <v>573</v>
      </c>
      <c r="F169" s="35" t="s">
        <v>410</v>
      </c>
      <c r="G169" s="326" t="s">
        <v>411</v>
      </c>
    </row>
    <row r="170" spans="1:7" ht="13.5" thickBot="1">
      <c r="A170" s="35" t="s">
        <v>410</v>
      </c>
      <c r="B170" s="326" t="s">
        <v>411</v>
      </c>
      <c r="C170" s="39">
        <v>9</v>
      </c>
      <c r="D170" s="40" t="s">
        <v>565</v>
      </c>
      <c r="E170" s="41" t="s">
        <v>574</v>
      </c>
      <c r="F170" s="35" t="s">
        <v>410</v>
      </c>
      <c r="G170" s="326" t="s">
        <v>411</v>
      </c>
    </row>
    <row r="171" spans="1:7" ht="13.5" thickBot="1">
      <c r="A171" s="35" t="s">
        <v>410</v>
      </c>
      <c r="B171" s="326" t="s">
        <v>411</v>
      </c>
      <c r="C171" s="39">
        <v>9</v>
      </c>
      <c r="D171" s="40" t="s">
        <v>565</v>
      </c>
      <c r="E171" s="44" t="s">
        <v>575</v>
      </c>
      <c r="F171" s="35" t="s">
        <v>410</v>
      </c>
      <c r="G171" s="326" t="s">
        <v>411</v>
      </c>
    </row>
    <row r="172" spans="1:7" ht="13.5" thickBot="1">
      <c r="A172" s="35" t="s">
        <v>410</v>
      </c>
      <c r="B172" s="326" t="s">
        <v>411</v>
      </c>
      <c r="C172" s="39">
        <v>10</v>
      </c>
      <c r="D172" s="40" t="s">
        <v>576</v>
      </c>
      <c r="E172" s="38" t="s">
        <v>577</v>
      </c>
      <c r="F172" s="35" t="s">
        <v>410</v>
      </c>
      <c r="G172" s="326" t="s">
        <v>411</v>
      </c>
    </row>
    <row r="173" spans="1:7" ht="13.5" thickBot="1">
      <c r="A173" s="35" t="s">
        <v>410</v>
      </c>
      <c r="B173" s="326" t="s">
        <v>411</v>
      </c>
      <c r="C173" s="39">
        <v>10</v>
      </c>
      <c r="D173" s="40" t="s">
        <v>576</v>
      </c>
      <c r="E173" s="41" t="s">
        <v>578</v>
      </c>
      <c r="F173" s="35" t="s">
        <v>410</v>
      </c>
      <c r="G173" s="326" t="s">
        <v>411</v>
      </c>
    </row>
    <row r="174" spans="1:7" ht="13.5" thickBot="1">
      <c r="A174" s="35" t="s">
        <v>410</v>
      </c>
      <c r="B174" s="326" t="s">
        <v>411</v>
      </c>
      <c r="C174" s="39">
        <v>10</v>
      </c>
      <c r="D174" s="40" t="s">
        <v>576</v>
      </c>
      <c r="E174" s="41" t="s">
        <v>579</v>
      </c>
      <c r="F174" s="35" t="s">
        <v>410</v>
      </c>
      <c r="G174" s="326" t="s">
        <v>411</v>
      </c>
    </row>
    <row r="175" spans="1:7" ht="13.5" thickBot="1">
      <c r="A175" s="35" t="s">
        <v>410</v>
      </c>
      <c r="B175" s="326" t="s">
        <v>411</v>
      </c>
      <c r="C175" s="39">
        <v>10</v>
      </c>
      <c r="D175" s="40" t="s">
        <v>576</v>
      </c>
      <c r="E175" s="41" t="s">
        <v>580</v>
      </c>
      <c r="F175" s="35" t="s">
        <v>410</v>
      </c>
      <c r="G175" s="326" t="s">
        <v>411</v>
      </c>
    </row>
    <row r="176" spans="1:7" ht="13.5" thickBot="1">
      <c r="A176" s="35" t="s">
        <v>410</v>
      </c>
      <c r="B176" s="326" t="s">
        <v>411</v>
      </c>
      <c r="C176" s="39">
        <v>10</v>
      </c>
      <c r="D176" s="40" t="s">
        <v>576</v>
      </c>
      <c r="E176" s="41" t="s">
        <v>581</v>
      </c>
      <c r="F176" s="35" t="s">
        <v>410</v>
      </c>
      <c r="G176" s="326" t="s">
        <v>411</v>
      </c>
    </row>
    <row r="177" spans="1:7" ht="13.5" thickBot="1">
      <c r="A177" s="35" t="s">
        <v>410</v>
      </c>
      <c r="B177" s="326" t="s">
        <v>411</v>
      </c>
      <c r="C177" s="39">
        <v>10</v>
      </c>
      <c r="D177" s="40" t="s">
        <v>576</v>
      </c>
      <c r="E177" s="41" t="s">
        <v>582</v>
      </c>
      <c r="F177" s="35" t="s">
        <v>410</v>
      </c>
      <c r="G177" s="326" t="s">
        <v>411</v>
      </c>
    </row>
    <row r="178" spans="1:7" ht="13.5" thickBot="1">
      <c r="A178" s="35" t="s">
        <v>410</v>
      </c>
      <c r="B178" s="326" t="s">
        <v>411</v>
      </c>
      <c r="C178" s="39">
        <v>10</v>
      </c>
      <c r="D178" s="40" t="s">
        <v>576</v>
      </c>
      <c r="E178" s="41" t="s">
        <v>583</v>
      </c>
      <c r="F178" s="35" t="s">
        <v>410</v>
      </c>
      <c r="G178" s="326" t="s">
        <v>411</v>
      </c>
    </row>
    <row r="179" spans="1:7" ht="13.5" thickBot="1">
      <c r="A179" s="35" t="s">
        <v>410</v>
      </c>
      <c r="B179" s="326" t="s">
        <v>411</v>
      </c>
      <c r="C179" s="39">
        <v>10</v>
      </c>
      <c r="D179" s="40" t="s">
        <v>576</v>
      </c>
      <c r="E179" s="41" t="s">
        <v>584</v>
      </c>
      <c r="F179" s="35" t="s">
        <v>410</v>
      </c>
      <c r="G179" s="326" t="s">
        <v>411</v>
      </c>
    </row>
    <row r="180" spans="1:7" ht="13.5" thickBot="1">
      <c r="A180" s="35" t="s">
        <v>410</v>
      </c>
      <c r="B180" s="326" t="s">
        <v>411</v>
      </c>
      <c r="C180" s="39">
        <v>10</v>
      </c>
      <c r="D180" s="40" t="s">
        <v>576</v>
      </c>
      <c r="E180" s="41" t="s">
        <v>585</v>
      </c>
      <c r="F180" s="35" t="s">
        <v>410</v>
      </c>
      <c r="G180" s="326" t="s">
        <v>411</v>
      </c>
    </row>
    <row r="181" spans="1:7" ht="13.5" thickBot="1">
      <c r="A181" s="35" t="s">
        <v>410</v>
      </c>
      <c r="B181" s="326" t="s">
        <v>411</v>
      </c>
      <c r="C181" s="39">
        <v>10</v>
      </c>
      <c r="D181" s="40" t="s">
        <v>576</v>
      </c>
      <c r="E181" s="41" t="s">
        <v>438</v>
      </c>
      <c r="F181" s="35" t="s">
        <v>410</v>
      </c>
      <c r="G181" s="326" t="s">
        <v>411</v>
      </c>
    </row>
    <row r="182" spans="1:7" ht="13.5" thickBot="1">
      <c r="A182" s="35" t="s">
        <v>410</v>
      </c>
      <c r="B182" s="326" t="s">
        <v>411</v>
      </c>
      <c r="C182" s="39">
        <v>10</v>
      </c>
      <c r="D182" s="40" t="s">
        <v>576</v>
      </c>
      <c r="E182" s="41" t="s">
        <v>586</v>
      </c>
      <c r="F182" s="35" t="s">
        <v>410</v>
      </c>
      <c r="G182" s="326" t="s">
        <v>411</v>
      </c>
    </row>
    <row r="183" spans="1:7" ht="13.5" thickBot="1">
      <c r="A183" s="35" t="s">
        <v>410</v>
      </c>
      <c r="B183" s="326" t="s">
        <v>411</v>
      </c>
      <c r="C183" s="39">
        <v>10</v>
      </c>
      <c r="D183" s="40" t="s">
        <v>576</v>
      </c>
      <c r="E183" s="41" t="s">
        <v>587</v>
      </c>
      <c r="F183" s="35" t="s">
        <v>410</v>
      </c>
      <c r="G183" s="326" t="s">
        <v>411</v>
      </c>
    </row>
    <row r="184" spans="1:7" ht="13.5" thickBot="1">
      <c r="A184" s="35" t="s">
        <v>410</v>
      </c>
      <c r="B184" s="326" t="s">
        <v>411</v>
      </c>
      <c r="C184" s="39">
        <v>10</v>
      </c>
      <c r="D184" s="40" t="s">
        <v>576</v>
      </c>
      <c r="E184" s="41" t="s">
        <v>588</v>
      </c>
      <c r="F184" s="35" t="s">
        <v>410</v>
      </c>
      <c r="G184" s="326" t="s">
        <v>411</v>
      </c>
    </row>
    <row r="185" spans="1:7" ht="13.5" thickBot="1">
      <c r="A185" s="35" t="s">
        <v>410</v>
      </c>
      <c r="B185" s="326" t="s">
        <v>411</v>
      </c>
      <c r="C185" s="39">
        <v>10</v>
      </c>
      <c r="D185" s="40" t="s">
        <v>576</v>
      </c>
      <c r="E185" s="41" t="s">
        <v>589</v>
      </c>
      <c r="F185" s="35" t="s">
        <v>410</v>
      </c>
      <c r="G185" s="326" t="s">
        <v>411</v>
      </c>
    </row>
    <row r="186" spans="1:7" ht="13.5" thickBot="1">
      <c r="A186" s="35" t="s">
        <v>410</v>
      </c>
      <c r="B186" s="326" t="s">
        <v>411</v>
      </c>
      <c r="C186" s="39">
        <v>10</v>
      </c>
      <c r="D186" s="40" t="s">
        <v>576</v>
      </c>
      <c r="E186" s="41" t="s">
        <v>590</v>
      </c>
      <c r="F186" s="35" t="s">
        <v>410</v>
      </c>
      <c r="G186" s="326" t="s">
        <v>411</v>
      </c>
    </row>
    <row r="187" spans="1:7" ht="13.5" thickBot="1">
      <c r="A187" s="35" t="s">
        <v>410</v>
      </c>
      <c r="B187" s="326" t="s">
        <v>411</v>
      </c>
      <c r="C187" s="39">
        <v>10</v>
      </c>
      <c r="D187" s="40" t="s">
        <v>576</v>
      </c>
      <c r="E187" s="41" t="s">
        <v>591</v>
      </c>
      <c r="F187" s="35" t="s">
        <v>410</v>
      </c>
      <c r="G187" s="326" t="s">
        <v>411</v>
      </c>
    </row>
    <row r="188" spans="1:7" ht="13.5" thickBot="1">
      <c r="A188" s="35" t="s">
        <v>410</v>
      </c>
      <c r="B188" s="326" t="s">
        <v>411</v>
      </c>
      <c r="C188" s="39">
        <v>10</v>
      </c>
      <c r="D188" s="40" t="s">
        <v>576</v>
      </c>
      <c r="E188" s="41" t="s">
        <v>592</v>
      </c>
      <c r="F188" s="35" t="s">
        <v>410</v>
      </c>
      <c r="G188" s="326" t="s">
        <v>411</v>
      </c>
    </row>
    <row r="189" spans="1:7" ht="13.5" thickBot="1">
      <c r="A189" s="35" t="s">
        <v>410</v>
      </c>
      <c r="B189" s="326" t="s">
        <v>411</v>
      </c>
      <c r="C189" s="39">
        <v>10</v>
      </c>
      <c r="D189" s="40" t="s">
        <v>576</v>
      </c>
      <c r="E189" s="41" t="s">
        <v>877</v>
      </c>
      <c r="F189" s="35" t="s">
        <v>410</v>
      </c>
      <c r="G189" s="326" t="s">
        <v>411</v>
      </c>
    </row>
    <row r="190" spans="1:7" ht="13.5" thickBot="1">
      <c r="A190" s="35" t="s">
        <v>410</v>
      </c>
      <c r="B190" s="326" t="s">
        <v>411</v>
      </c>
      <c r="C190" s="39">
        <v>10</v>
      </c>
      <c r="D190" s="40" t="s">
        <v>576</v>
      </c>
      <c r="E190" s="41" t="s">
        <v>878</v>
      </c>
      <c r="F190" s="35" t="s">
        <v>410</v>
      </c>
      <c r="G190" s="326" t="s">
        <v>411</v>
      </c>
    </row>
    <row r="191" spans="1:7" ht="13.5" thickBot="1">
      <c r="A191" s="35" t="s">
        <v>410</v>
      </c>
      <c r="B191" s="326" t="s">
        <v>411</v>
      </c>
      <c r="C191" s="39">
        <v>10</v>
      </c>
      <c r="D191" s="40" t="s">
        <v>576</v>
      </c>
      <c r="E191" s="41" t="s">
        <v>879</v>
      </c>
      <c r="F191" s="35" t="s">
        <v>410</v>
      </c>
      <c r="G191" s="326" t="s">
        <v>411</v>
      </c>
    </row>
    <row r="192" spans="1:7" ht="13.5" thickBot="1">
      <c r="A192" s="35" t="s">
        <v>410</v>
      </c>
      <c r="B192" s="326" t="s">
        <v>411</v>
      </c>
      <c r="C192" s="39">
        <v>10</v>
      </c>
      <c r="D192" s="40" t="s">
        <v>576</v>
      </c>
      <c r="E192" s="41" t="s">
        <v>880</v>
      </c>
      <c r="F192" s="35" t="s">
        <v>410</v>
      </c>
      <c r="G192" s="326" t="s">
        <v>411</v>
      </c>
    </row>
    <row r="193" spans="1:7" ht="13.5" thickBot="1">
      <c r="A193" s="35" t="s">
        <v>410</v>
      </c>
      <c r="B193" s="326" t="s">
        <v>411</v>
      </c>
      <c r="C193" s="39">
        <v>10</v>
      </c>
      <c r="D193" s="40" t="s">
        <v>576</v>
      </c>
      <c r="E193" s="41" t="s">
        <v>881</v>
      </c>
      <c r="F193" s="35" t="s">
        <v>410</v>
      </c>
      <c r="G193" s="326" t="s">
        <v>411</v>
      </c>
    </row>
    <row r="194" spans="1:7" ht="13.5" thickBot="1">
      <c r="A194" s="35" t="s">
        <v>410</v>
      </c>
      <c r="B194" s="326" t="s">
        <v>411</v>
      </c>
      <c r="C194" s="39">
        <v>10</v>
      </c>
      <c r="D194" s="40" t="s">
        <v>576</v>
      </c>
      <c r="E194" s="41" t="s">
        <v>882</v>
      </c>
      <c r="F194" s="35" t="s">
        <v>410</v>
      </c>
      <c r="G194" s="326" t="s">
        <v>411</v>
      </c>
    </row>
    <row r="195" spans="1:7" ht="13.5" thickBot="1">
      <c r="A195" s="35" t="s">
        <v>410</v>
      </c>
      <c r="B195" s="326" t="s">
        <v>411</v>
      </c>
      <c r="C195" s="39">
        <v>10</v>
      </c>
      <c r="D195" s="40" t="s">
        <v>576</v>
      </c>
      <c r="E195" s="41" t="s">
        <v>883</v>
      </c>
      <c r="F195" s="35" t="s">
        <v>410</v>
      </c>
      <c r="G195" s="326" t="s">
        <v>411</v>
      </c>
    </row>
    <row r="196" spans="1:7" ht="13.5" thickBot="1">
      <c r="A196" s="35" t="s">
        <v>410</v>
      </c>
      <c r="B196" s="326" t="s">
        <v>411</v>
      </c>
      <c r="C196" s="39">
        <v>10</v>
      </c>
      <c r="D196" s="40" t="s">
        <v>576</v>
      </c>
      <c r="E196" s="41" t="s">
        <v>884</v>
      </c>
      <c r="F196" s="35" t="s">
        <v>410</v>
      </c>
      <c r="G196" s="326" t="s">
        <v>411</v>
      </c>
    </row>
    <row r="197" spans="1:7" ht="13.5" thickBot="1">
      <c r="A197" s="35" t="s">
        <v>410</v>
      </c>
      <c r="B197" s="326" t="s">
        <v>411</v>
      </c>
      <c r="C197" s="39">
        <v>10</v>
      </c>
      <c r="D197" s="40" t="s">
        <v>576</v>
      </c>
      <c r="E197" s="41" t="s">
        <v>885</v>
      </c>
      <c r="F197" s="35" t="s">
        <v>410</v>
      </c>
      <c r="G197" s="326" t="s">
        <v>411</v>
      </c>
    </row>
    <row r="198" spans="1:7" ht="13.5" thickBot="1">
      <c r="A198" s="35" t="s">
        <v>410</v>
      </c>
      <c r="B198" s="326" t="s">
        <v>411</v>
      </c>
      <c r="C198" s="39">
        <v>10</v>
      </c>
      <c r="D198" s="40" t="s">
        <v>576</v>
      </c>
      <c r="E198" s="41" t="s">
        <v>886</v>
      </c>
      <c r="F198" s="35" t="s">
        <v>410</v>
      </c>
      <c r="G198" s="326" t="s">
        <v>411</v>
      </c>
    </row>
    <row r="199" spans="1:7" ht="13.5" thickBot="1">
      <c r="A199" s="35" t="s">
        <v>410</v>
      </c>
      <c r="B199" s="326" t="s">
        <v>411</v>
      </c>
      <c r="C199" s="39">
        <v>10</v>
      </c>
      <c r="D199" s="40" t="s">
        <v>576</v>
      </c>
      <c r="E199" s="41" t="s">
        <v>887</v>
      </c>
      <c r="F199" s="35" t="s">
        <v>410</v>
      </c>
      <c r="G199" s="326" t="s">
        <v>411</v>
      </c>
    </row>
    <row r="200" spans="1:7" ht="13.5" thickBot="1">
      <c r="A200" s="35" t="s">
        <v>410</v>
      </c>
      <c r="B200" s="326" t="s">
        <v>411</v>
      </c>
      <c r="C200" s="39">
        <v>10</v>
      </c>
      <c r="D200" s="40" t="s">
        <v>576</v>
      </c>
      <c r="E200" s="41" t="s">
        <v>888</v>
      </c>
      <c r="F200" s="35" t="s">
        <v>410</v>
      </c>
      <c r="G200" s="326" t="s">
        <v>411</v>
      </c>
    </row>
    <row r="201" spans="1:7" ht="13.5" thickBot="1">
      <c r="A201" s="35" t="s">
        <v>410</v>
      </c>
      <c r="B201" s="326" t="s">
        <v>411</v>
      </c>
      <c r="C201" s="39">
        <v>10</v>
      </c>
      <c r="D201" s="40" t="s">
        <v>576</v>
      </c>
      <c r="E201" s="41" t="s">
        <v>889</v>
      </c>
      <c r="F201" s="35" t="s">
        <v>410</v>
      </c>
      <c r="G201" s="326" t="s">
        <v>411</v>
      </c>
    </row>
    <row r="202" spans="1:7" ht="13.5" thickBot="1">
      <c r="A202" s="35" t="s">
        <v>410</v>
      </c>
      <c r="B202" s="326" t="s">
        <v>411</v>
      </c>
      <c r="C202" s="39">
        <v>10</v>
      </c>
      <c r="D202" s="40" t="s">
        <v>576</v>
      </c>
      <c r="E202" s="41" t="s">
        <v>890</v>
      </c>
      <c r="F202" s="35" t="s">
        <v>410</v>
      </c>
      <c r="G202" s="326" t="s">
        <v>411</v>
      </c>
    </row>
    <row r="203" spans="1:7" ht="13.5" thickBot="1">
      <c r="A203" s="35" t="s">
        <v>410</v>
      </c>
      <c r="B203" s="326" t="s">
        <v>411</v>
      </c>
      <c r="C203" s="39">
        <v>10</v>
      </c>
      <c r="D203" s="40" t="s">
        <v>576</v>
      </c>
      <c r="E203" s="41" t="s">
        <v>891</v>
      </c>
      <c r="F203" s="35" t="s">
        <v>410</v>
      </c>
      <c r="G203" s="326" t="s">
        <v>411</v>
      </c>
    </row>
    <row r="204" spans="1:7" ht="13.5" thickBot="1">
      <c r="A204" s="35" t="s">
        <v>410</v>
      </c>
      <c r="B204" s="326" t="s">
        <v>411</v>
      </c>
      <c r="C204" s="39">
        <v>10</v>
      </c>
      <c r="D204" s="40" t="s">
        <v>576</v>
      </c>
      <c r="E204" s="41" t="s">
        <v>892</v>
      </c>
      <c r="F204" s="35" t="s">
        <v>410</v>
      </c>
      <c r="G204" s="326" t="s">
        <v>411</v>
      </c>
    </row>
    <row r="205" spans="1:7" ht="13.5" thickBot="1">
      <c r="A205" s="35" t="s">
        <v>410</v>
      </c>
      <c r="B205" s="326" t="s">
        <v>411</v>
      </c>
      <c r="C205" s="39">
        <v>10</v>
      </c>
      <c r="D205" s="40" t="s">
        <v>576</v>
      </c>
      <c r="E205" s="41" t="s">
        <v>893</v>
      </c>
      <c r="F205" s="35" t="s">
        <v>410</v>
      </c>
      <c r="G205" s="326" t="s">
        <v>411</v>
      </c>
    </row>
    <row r="206" spans="1:7" ht="13.5" thickBot="1">
      <c r="A206" s="35" t="s">
        <v>410</v>
      </c>
      <c r="B206" s="326" t="s">
        <v>411</v>
      </c>
      <c r="C206" s="39">
        <v>10</v>
      </c>
      <c r="D206" s="40" t="s">
        <v>576</v>
      </c>
      <c r="E206" s="41" t="s">
        <v>894</v>
      </c>
      <c r="F206" s="35" t="s">
        <v>410</v>
      </c>
      <c r="G206" s="326" t="s">
        <v>411</v>
      </c>
    </row>
    <row r="207" spans="1:7" ht="13.5" thickBot="1">
      <c r="A207" s="35" t="s">
        <v>410</v>
      </c>
      <c r="B207" s="326" t="s">
        <v>411</v>
      </c>
      <c r="C207" s="39">
        <v>10</v>
      </c>
      <c r="D207" s="40" t="s">
        <v>576</v>
      </c>
      <c r="E207" s="41" t="s">
        <v>895</v>
      </c>
      <c r="F207" s="35" t="s">
        <v>410</v>
      </c>
      <c r="G207" s="326" t="s">
        <v>411</v>
      </c>
    </row>
    <row r="208" spans="1:7" ht="13.5" thickBot="1">
      <c r="A208" s="35" t="s">
        <v>410</v>
      </c>
      <c r="B208" s="326" t="s">
        <v>411</v>
      </c>
      <c r="C208" s="39">
        <v>10</v>
      </c>
      <c r="D208" s="40" t="s">
        <v>576</v>
      </c>
      <c r="E208" s="41" t="s">
        <v>896</v>
      </c>
      <c r="F208" s="35" t="s">
        <v>410</v>
      </c>
      <c r="G208" s="326" t="s">
        <v>411</v>
      </c>
    </row>
    <row r="209" spans="1:7" ht="13.5" thickBot="1">
      <c r="A209" s="35" t="s">
        <v>410</v>
      </c>
      <c r="B209" s="326" t="s">
        <v>411</v>
      </c>
      <c r="C209" s="39">
        <v>10</v>
      </c>
      <c r="D209" s="40" t="s">
        <v>576</v>
      </c>
      <c r="E209" s="41" t="s">
        <v>897</v>
      </c>
      <c r="F209" s="35" t="s">
        <v>410</v>
      </c>
      <c r="G209" s="326" t="s">
        <v>411</v>
      </c>
    </row>
    <row r="210" spans="1:7" ht="13.5" thickBot="1">
      <c r="A210" s="35" t="s">
        <v>410</v>
      </c>
      <c r="B210" s="326" t="s">
        <v>411</v>
      </c>
      <c r="C210" s="39">
        <v>10</v>
      </c>
      <c r="D210" s="40" t="s">
        <v>576</v>
      </c>
      <c r="E210" s="41" t="s">
        <v>898</v>
      </c>
      <c r="F210" s="35" t="s">
        <v>410</v>
      </c>
      <c r="G210" s="326" t="s">
        <v>411</v>
      </c>
    </row>
    <row r="211" spans="1:7" ht="13.5" thickBot="1">
      <c r="A211" s="35" t="s">
        <v>410</v>
      </c>
      <c r="B211" s="326" t="s">
        <v>411</v>
      </c>
      <c r="C211" s="39">
        <v>10</v>
      </c>
      <c r="D211" s="40" t="s">
        <v>576</v>
      </c>
      <c r="E211" s="41" t="s">
        <v>899</v>
      </c>
      <c r="F211" s="35" t="s">
        <v>410</v>
      </c>
      <c r="G211" s="326" t="s">
        <v>411</v>
      </c>
    </row>
    <row r="212" spans="1:7" ht="13.5" thickBot="1">
      <c r="A212" s="35" t="s">
        <v>410</v>
      </c>
      <c r="B212" s="326" t="s">
        <v>411</v>
      </c>
      <c r="C212" s="39">
        <v>10</v>
      </c>
      <c r="D212" s="40" t="s">
        <v>576</v>
      </c>
      <c r="E212" s="41" t="s">
        <v>900</v>
      </c>
      <c r="F212" s="35" t="s">
        <v>410</v>
      </c>
      <c r="G212" s="326" t="s">
        <v>411</v>
      </c>
    </row>
    <row r="213" spans="1:7" ht="13.5" thickBot="1">
      <c r="A213" s="35" t="s">
        <v>410</v>
      </c>
      <c r="B213" s="326" t="s">
        <v>411</v>
      </c>
      <c r="C213" s="39">
        <v>10</v>
      </c>
      <c r="D213" s="40" t="s">
        <v>576</v>
      </c>
      <c r="E213" s="41" t="s">
        <v>901</v>
      </c>
      <c r="F213" s="35" t="s">
        <v>410</v>
      </c>
      <c r="G213" s="326" t="s">
        <v>411</v>
      </c>
    </row>
    <row r="214" spans="1:7" ht="13.5" thickBot="1">
      <c r="A214" s="35" t="s">
        <v>410</v>
      </c>
      <c r="B214" s="326" t="s">
        <v>411</v>
      </c>
      <c r="C214" s="39">
        <v>10</v>
      </c>
      <c r="D214" s="40" t="s">
        <v>576</v>
      </c>
      <c r="E214" s="41" t="s">
        <v>902</v>
      </c>
      <c r="F214" s="35" t="s">
        <v>410</v>
      </c>
      <c r="G214" s="326" t="s">
        <v>411</v>
      </c>
    </row>
    <row r="215" spans="1:7" ht="13.5" thickBot="1">
      <c r="A215" s="35" t="s">
        <v>410</v>
      </c>
      <c r="B215" s="326" t="s">
        <v>411</v>
      </c>
      <c r="C215" s="39">
        <v>10</v>
      </c>
      <c r="D215" s="40" t="s">
        <v>576</v>
      </c>
      <c r="E215" s="44" t="s">
        <v>903</v>
      </c>
      <c r="F215" s="35" t="s">
        <v>410</v>
      </c>
      <c r="G215" s="326" t="s">
        <v>411</v>
      </c>
    </row>
    <row r="216" spans="1:7" ht="13.5" thickBot="1">
      <c r="A216" s="35" t="s">
        <v>410</v>
      </c>
      <c r="B216" s="326" t="s">
        <v>411</v>
      </c>
      <c r="C216" s="39">
        <v>10</v>
      </c>
      <c r="D216" s="40" t="s">
        <v>576</v>
      </c>
      <c r="E216" s="44" t="s">
        <v>904</v>
      </c>
      <c r="F216" s="35" t="s">
        <v>410</v>
      </c>
      <c r="G216" s="326" t="s">
        <v>411</v>
      </c>
    </row>
    <row r="217" spans="1:7" ht="13.5" thickBot="1">
      <c r="A217" s="35" t="s">
        <v>410</v>
      </c>
      <c r="B217" s="326" t="s">
        <v>411</v>
      </c>
      <c r="C217" s="39">
        <v>10</v>
      </c>
      <c r="D217" s="40" t="s">
        <v>576</v>
      </c>
      <c r="E217" s="44" t="s">
        <v>905</v>
      </c>
      <c r="F217" s="35" t="s">
        <v>410</v>
      </c>
      <c r="G217" s="326" t="s">
        <v>411</v>
      </c>
    </row>
    <row r="218" spans="1:7" ht="13.5" thickBot="1">
      <c r="A218" s="35" t="s">
        <v>410</v>
      </c>
      <c r="B218" s="326" t="s">
        <v>411</v>
      </c>
      <c r="C218" s="39">
        <v>10</v>
      </c>
      <c r="D218" s="40" t="s">
        <v>576</v>
      </c>
      <c r="E218" s="44" t="s">
        <v>906</v>
      </c>
      <c r="F218" s="35" t="s">
        <v>410</v>
      </c>
      <c r="G218" s="326" t="s">
        <v>411</v>
      </c>
    </row>
    <row r="219" spans="1:7" ht="13.5" thickBot="1">
      <c r="A219" s="35" t="s">
        <v>410</v>
      </c>
      <c r="B219" s="326" t="s">
        <v>411</v>
      </c>
      <c r="C219" s="39">
        <v>10</v>
      </c>
      <c r="D219" s="40" t="s">
        <v>576</v>
      </c>
      <c r="E219" s="44" t="s">
        <v>907</v>
      </c>
      <c r="F219" s="35" t="s">
        <v>410</v>
      </c>
      <c r="G219" s="326" t="s">
        <v>411</v>
      </c>
    </row>
    <row r="220" spans="1:7" ht="13.5" thickBot="1">
      <c r="A220" s="35" t="s">
        <v>410</v>
      </c>
      <c r="B220" s="326" t="s">
        <v>411</v>
      </c>
      <c r="C220" s="39">
        <v>10</v>
      </c>
      <c r="D220" s="40" t="s">
        <v>576</v>
      </c>
      <c r="E220" s="44" t="s">
        <v>908</v>
      </c>
      <c r="F220" s="35" t="s">
        <v>410</v>
      </c>
      <c r="G220" s="326" t="s">
        <v>411</v>
      </c>
    </row>
    <row r="221" spans="1:7" ht="13.5" thickBot="1">
      <c r="A221" s="35" t="s">
        <v>410</v>
      </c>
      <c r="B221" s="326" t="s">
        <v>411</v>
      </c>
      <c r="C221" s="39">
        <v>10</v>
      </c>
      <c r="D221" s="40" t="s">
        <v>576</v>
      </c>
      <c r="E221" s="44" t="s">
        <v>909</v>
      </c>
      <c r="F221" s="35" t="s">
        <v>410</v>
      </c>
      <c r="G221" s="326" t="s">
        <v>411</v>
      </c>
    </row>
    <row r="222" spans="1:7" ht="13.5" thickBot="1">
      <c r="A222" s="35" t="s">
        <v>410</v>
      </c>
      <c r="B222" s="326" t="s">
        <v>411</v>
      </c>
      <c r="C222" s="39">
        <v>10</v>
      </c>
      <c r="D222" s="40" t="s">
        <v>576</v>
      </c>
      <c r="E222" s="44" t="s">
        <v>910</v>
      </c>
      <c r="F222" s="35" t="s">
        <v>410</v>
      </c>
      <c r="G222" s="326" t="s">
        <v>411</v>
      </c>
    </row>
    <row r="223" spans="1:7" ht="13.5" thickBot="1">
      <c r="A223" s="35" t="s">
        <v>410</v>
      </c>
      <c r="B223" s="326" t="s">
        <v>411</v>
      </c>
      <c r="C223" s="39">
        <v>10</v>
      </c>
      <c r="D223" s="40" t="s">
        <v>576</v>
      </c>
      <c r="E223" s="44" t="s">
        <v>911</v>
      </c>
      <c r="F223" s="35" t="s">
        <v>410</v>
      </c>
      <c r="G223" s="326" t="s">
        <v>411</v>
      </c>
    </row>
    <row r="224" spans="1:7" ht="13.5" thickBot="1">
      <c r="A224" s="35" t="s">
        <v>410</v>
      </c>
      <c r="B224" s="326" t="s">
        <v>411</v>
      </c>
      <c r="C224" s="39">
        <v>10</v>
      </c>
      <c r="D224" s="40" t="s">
        <v>576</v>
      </c>
      <c r="E224" s="44" t="s">
        <v>912</v>
      </c>
      <c r="F224" s="35" t="s">
        <v>410</v>
      </c>
      <c r="G224" s="326" t="s">
        <v>411</v>
      </c>
    </row>
    <row r="225" spans="1:7" ht="13.5" thickBot="1">
      <c r="A225" s="35" t="s">
        <v>410</v>
      </c>
      <c r="B225" s="326" t="s">
        <v>411</v>
      </c>
      <c r="C225" s="39">
        <v>10</v>
      </c>
      <c r="D225" s="40" t="s">
        <v>576</v>
      </c>
      <c r="E225" s="41" t="s">
        <v>913</v>
      </c>
      <c r="F225" s="35" t="s">
        <v>410</v>
      </c>
      <c r="G225" s="326" t="s">
        <v>411</v>
      </c>
    </row>
    <row r="226" spans="1:7" ht="13.5" thickBot="1">
      <c r="A226" s="35" t="s">
        <v>410</v>
      </c>
      <c r="B226" s="326" t="s">
        <v>411</v>
      </c>
      <c r="C226" s="39">
        <v>10</v>
      </c>
      <c r="D226" s="40" t="s">
        <v>576</v>
      </c>
      <c r="E226" s="41" t="s">
        <v>914</v>
      </c>
      <c r="F226" s="35" t="s">
        <v>410</v>
      </c>
      <c r="G226" s="326" t="s">
        <v>411</v>
      </c>
    </row>
    <row r="227" spans="1:7" ht="13.5" thickBot="1">
      <c r="A227" s="35" t="s">
        <v>410</v>
      </c>
      <c r="B227" s="326" t="s">
        <v>411</v>
      </c>
      <c r="C227" s="39">
        <v>10</v>
      </c>
      <c r="D227" s="40" t="s">
        <v>576</v>
      </c>
      <c r="E227" s="41" t="s">
        <v>915</v>
      </c>
      <c r="F227" s="35" t="s">
        <v>410</v>
      </c>
      <c r="G227" s="326" t="s">
        <v>411</v>
      </c>
    </row>
    <row r="228" spans="1:7" ht="13.5" thickBot="1">
      <c r="A228" s="35" t="s">
        <v>410</v>
      </c>
      <c r="B228" s="326" t="s">
        <v>411</v>
      </c>
      <c r="C228" s="39">
        <v>11</v>
      </c>
      <c r="D228" s="40" t="s">
        <v>916</v>
      </c>
      <c r="E228" s="40" t="s">
        <v>916</v>
      </c>
      <c r="F228" s="35" t="s">
        <v>410</v>
      </c>
      <c r="G228" s="326" t="s">
        <v>411</v>
      </c>
    </row>
    <row r="229" spans="1:7" ht="13.5" thickBot="1">
      <c r="A229" s="35" t="s">
        <v>410</v>
      </c>
      <c r="B229" s="326" t="s">
        <v>411</v>
      </c>
      <c r="C229" s="39">
        <v>11</v>
      </c>
      <c r="D229" s="40" t="s">
        <v>916</v>
      </c>
      <c r="E229" s="41" t="s">
        <v>917</v>
      </c>
      <c r="F229" s="35" t="s">
        <v>410</v>
      </c>
      <c r="G229" s="326" t="s">
        <v>411</v>
      </c>
    </row>
    <row r="230" spans="1:7" ht="13.5" thickBot="1">
      <c r="A230" s="35" t="s">
        <v>410</v>
      </c>
      <c r="B230" s="326" t="s">
        <v>411</v>
      </c>
      <c r="C230" s="39">
        <v>11</v>
      </c>
      <c r="D230" s="40" t="s">
        <v>916</v>
      </c>
      <c r="E230" s="41" t="s">
        <v>918</v>
      </c>
      <c r="F230" s="35" t="s">
        <v>410</v>
      </c>
      <c r="G230" s="326" t="s">
        <v>411</v>
      </c>
    </row>
    <row r="231" spans="1:7" ht="13.5" thickBot="1">
      <c r="A231" s="35" t="s">
        <v>410</v>
      </c>
      <c r="B231" s="326" t="s">
        <v>411</v>
      </c>
      <c r="C231" s="39">
        <v>11</v>
      </c>
      <c r="D231" s="40" t="s">
        <v>916</v>
      </c>
      <c r="E231" s="41" t="s">
        <v>919</v>
      </c>
      <c r="F231" s="35" t="s">
        <v>410</v>
      </c>
      <c r="G231" s="326" t="s">
        <v>411</v>
      </c>
    </row>
    <row r="232" spans="1:7" ht="13.5" thickBot="1">
      <c r="A232" s="35" t="s">
        <v>410</v>
      </c>
      <c r="B232" s="326" t="s">
        <v>411</v>
      </c>
      <c r="C232" s="39">
        <v>11</v>
      </c>
      <c r="D232" s="40" t="s">
        <v>916</v>
      </c>
      <c r="E232" s="41" t="s">
        <v>491</v>
      </c>
      <c r="F232" s="35" t="s">
        <v>410</v>
      </c>
      <c r="G232" s="326" t="s">
        <v>411</v>
      </c>
    </row>
    <row r="233" spans="1:7" ht="13.5" thickBot="1">
      <c r="A233" s="35" t="s">
        <v>410</v>
      </c>
      <c r="B233" s="326" t="s">
        <v>411</v>
      </c>
      <c r="C233" s="39">
        <v>11</v>
      </c>
      <c r="D233" s="40" t="s">
        <v>916</v>
      </c>
      <c r="E233" s="41" t="s">
        <v>920</v>
      </c>
      <c r="F233" s="35" t="s">
        <v>410</v>
      </c>
      <c r="G233" s="326" t="s">
        <v>411</v>
      </c>
    </row>
    <row r="234" spans="1:7" ht="13.5" thickBot="1">
      <c r="A234" s="35" t="s">
        <v>410</v>
      </c>
      <c r="B234" s="326" t="s">
        <v>411</v>
      </c>
      <c r="C234" s="39">
        <v>11</v>
      </c>
      <c r="D234" s="40" t="s">
        <v>916</v>
      </c>
      <c r="E234" s="41" t="s">
        <v>921</v>
      </c>
      <c r="F234" s="35" t="s">
        <v>410</v>
      </c>
      <c r="G234" s="326" t="s">
        <v>411</v>
      </c>
    </row>
    <row r="235" spans="1:7" ht="13.5" thickBot="1">
      <c r="A235" s="35" t="s">
        <v>410</v>
      </c>
      <c r="B235" s="326" t="s">
        <v>411</v>
      </c>
      <c r="C235" s="39">
        <v>11</v>
      </c>
      <c r="D235" s="40" t="s">
        <v>916</v>
      </c>
      <c r="E235" s="41" t="s">
        <v>454</v>
      </c>
      <c r="F235" s="35" t="s">
        <v>410</v>
      </c>
      <c r="G235" s="326" t="s">
        <v>411</v>
      </c>
    </row>
    <row r="236" spans="1:7" ht="13.5" thickBot="1">
      <c r="A236" s="35" t="s">
        <v>410</v>
      </c>
      <c r="B236" s="326" t="s">
        <v>411</v>
      </c>
      <c r="C236" s="39">
        <v>11</v>
      </c>
      <c r="D236" s="40" t="s">
        <v>916</v>
      </c>
      <c r="E236" s="41" t="s">
        <v>922</v>
      </c>
      <c r="F236" s="35" t="s">
        <v>410</v>
      </c>
      <c r="G236" s="326" t="s">
        <v>411</v>
      </c>
    </row>
    <row r="237" spans="1:7" ht="13.5" thickBot="1">
      <c r="A237" s="35" t="s">
        <v>410</v>
      </c>
      <c r="B237" s="326" t="s">
        <v>411</v>
      </c>
      <c r="C237" s="39">
        <v>11</v>
      </c>
      <c r="D237" s="40" t="s">
        <v>916</v>
      </c>
      <c r="E237" s="41" t="s">
        <v>923</v>
      </c>
      <c r="F237" s="35" t="s">
        <v>410</v>
      </c>
      <c r="G237" s="326" t="s">
        <v>411</v>
      </c>
    </row>
    <row r="238" spans="1:7" ht="13.5" thickBot="1">
      <c r="A238" s="35" t="s">
        <v>410</v>
      </c>
      <c r="B238" s="326" t="s">
        <v>411</v>
      </c>
      <c r="C238" s="39">
        <v>11</v>
      </c>
      <c r="D238" s="40" t="s">
        <v>916</v>
      </c>
      <c r="E238" s="41" t="s">
        <v>924</v>
      </c>
      <c r="F238" s="35" t="s">
        <v>410</v>
      </c>
      <c r="G238" s="326" t="s">
        <v>411</v>
      </c>
    </row>
    <row r="239" spans="1:7" ht="13.5" thickBot="1">
      <c r="A239" s="35" t="s">
        <v>410</v>
      </c>
      <c r="B239" s="326" t="s">
        <v>411</v>
      </c>
      <c r="C239" s="39">
        <v>11</v>
      </c>
      <c r="D239" s="40" t="s">
        <v>916</v>
      </c>
      <c r="E239" s="41" t="s">
        <v>916</v>
      </c>
      <c r="F239" s="35" t="s">
        <v>410</v>
      </c>
      <c r="G239" s="326" t="s">
        <v>411</v>
      </c>
    </row>
    <row r="240" spans="1:7" ht="13.5" thickBot="1">
      <c r="A240" s="35" t="s">
        <v>410</v>
      </c>
      <c r="B240" s="326" t="s">
        <v>411</v>
      </c>
      <c r="C240" s="39">
        <v>11</v>
      </c>
      <c r="D240" s="40" t="s">
        <v>916</v>
      </c>
      <c r="E240" s="41" t="s">
        <v>925</v>
      </c>
      <c r="F240" s="35" t="s">
        <v>410</v>
      </c>
      <c r="G240" s="326" t="s">
        <v>411</v>
      </c>
    </row>
    <row r="241" spans="1:7" ht="13.5" thickBot="1">
      <c r="A241" s="35" t="s">
        <v>410</v>
      </c>
      <c r="B241" s="326" t="s">
        <v>411</v>
      </c>
      <c r="C241" s="39">
        <v>11</v>
      </c>
      <c r="D241" s="40" t="s">
        <v>916</v>
      </c>
      <c r="E241" s="44" t="s">
        <v>926</v>
      </c>
      <c r="F241" s="35" t="s">
        <v>410</v>
      </c>
      <c r="G241" s="326" t="s">
        <v>411</v>
      </c>
    </row>
    <row r="242" spans="1:7" ht="13.5" thickBot="1">
      <c r="A242" s="35" t="s">
        <v>410</v>
      </c>
      <c r="B242" s="326" t="s">
        <v>411</v>
      </c>
      <c r="C242" s="39">
        <v>11</v>
      </c>
      <c r="D242" s="40" t="s">
        <v>916</v>
      </c>
      <c r="E242" s="44" t="s">
        <v>927</v>
      </c>
      <c r="F242" s="35" t="s">
        <v>410</v>
      </c>
      <c r="G242" s="326" t="s">
        <v>411</v>
      </c>
    </row>
    <row r="243" spans="1:7" ht="13.5" thickBot="1">
      <c r="A243" s="35" t="s">
        <v>410</v>
      </c>
      <c r="B243" s="326" t="s">
        <v>411</v>
      </c>
      <c r="C243" s="39">
        <v>11</v>
      </c>
      <c r="D243" s="40" t="s">
        <v>916</v>
      </c>
      <c r="E243" s="41" t="s">
        <v>928</v>
      </c>
      <c r="F243" s="35" t="s">
        <v>410</v>
      </c>
      <c r="G243" s="326" t="s">
        <v>411</v>
      </c>
    </row>
    <row r="244" spans="1:7" ht="13.5" thickBot="1">
      <c r="A244" s="35" t="s">
        <v>410</v>
      </c>
      <c r="B244" s="326" t="s">
        <v>411</v>
      </c>
      <c r="C244" s="39">
        <v>11</v>
      </c>
      <c r="D244" s="40" t="s">
        <v>916</v>
      </c>
      <c r="E244" s="41" t="s">
        <v>929</v>
      </c>
      <c r="F244" s="35" t="s">
        <v>410</v>
      </c>
      <c r="G244" s="326" t="s">
        <v>411</v>
      </c>
    </row>
    <row r="245" spans="1:7" ht="13.5" thickBot="1">
      <c r="A245" s="35" t="s">
        <v>410</v>
      </c>
      <c r="B245" s="326" t="s">
        <v>411</v>
      </c>
      <c r="C245" s="39">
        <v>11</v>
      </c>
      <c r="D245" s="40" t="s">
        <v>916</v>
      </c>
      <c r="E245" s="41" t="s">
        <v>460</v>
      </c>
      <c r="F245" s="35" t="s">
        <v>410</v>
      </c>
      <c r="G245" s="326" t="s">
        <v>411</v>
      </c>
    </row>
    <row r="246" spans="1:7" ht="13.5" thickBot="1">
      <c r="A246" s="35" t="s">
        <v>410</v>
      </c>
      <c r="B246" s="326" t="s">
        <v>411</v>
      </c>
      <c r="C246" s="39">
        <v>11</v>
      </c>
      <c r="D246" s="40" t="s">
        <v>916</v>
      </c>
      <c r="E246" s="41" t="s">
        <v>930</v>
      </c>
      <c r="F246" s="35" t="s">
        <v>410</v>
      </c>
      <c r="G246" s="326" t="s">
        <v>411</v>
      </c>
    </row>
    <row r="247" spans="1:7" ht="13.5" thickBot="1">
      <c r="A247" s="35" t="s">
        <v>410</v>
      </c>
      <c r="B247" s="326" t="s">
        <v>411</v>
      </c>
      <c r="C247" s="39">
        <v>11</v>
      </c>
      <c r="D247" s="40" t="s">
        <v>916</v>
      </c>
      <c r="E247" s="41" t="s">
        <v>931</v>
      </c>
      <c r="F247" s="35" t="s">
        <v>410</v>
      </c>
      <c r="G247" s="326" t="s">
        <v>411</v>
      </c>
    </row>
    <row r="248" spans="1:7" ht="13.5" thickBot="1">
      <c r="A248" s="35" t="s">
        <v>410</v>
      </c>
      <c r="B248" s="326" t="s">
        <v>411</v>
      </c>
      <c r="C248" s="39">
        <v>12</v>
      </c>
      <c r="D248" s="40" t="s">
        <v>932</v>
      </c>
      <c r="E248" s="38" t="s">
        <v>933</v>
      </c>
      <c r="F248" s="35" t="s">
        <v>410</v>
      </c>
      <c r="G248" s="326" t="s">
        <v>411</v>
      </c>
    </row>
    <row r="249" spans="1:7" ht="13.5" thickBot="1">
      <c r="A249" s="35" t="s">
        <v>410</v>
      </c>
      <c r="B249" s="326" t="s">
        <v>411</v>
      </c>
      <c r="C249" s="39">
        <v>12</v>
      </c>
      <c r="D249" s="40" t="s">
        <v>932</v>
      </c>
      <c r="E249" s="41" t="s">
        <v>934</v>
      </c>
      <c r="F249" s="35" t="s">
        <v>410</v>
      </c>
      <c r="G249" s="326" t="s">
        <v>411</v>
      </c>
    </row>
    <row r="250" spans="1:7" ht="13.5" thickBot="1">
      <c r="A250" s="35" t="s">
        <v>410</v>
      </c>
      <c r="B250" s="326" t="s">
        <v>411</v>
      </c>
      <c r="C250" s="39">
        <v>12</v>
      </c>
      <c r="D250" s="40" t="s">
        <v>932</v>
      </c>
      <c r="E250" s="41" t="s">
        <v>935</v>
      </c>
      <c r="F250" s="35" t="s">
        <v>410</v>
      </c>
      <c r="G250" s="326" t="s">
        <v>411</v>
      </c>
    </row>
    <row r="251" spans="1:7" ht="13.5" thickBot="1">
      <c r="A251" s="35" t="s">
        <v>410</v>
      </c>
      <c r="B251" s="326" t="s">
        <v>411</v>
      </c>
      <c r="C251" s="39">
        <v>12</v>
      </c>
      <c r="D251" s="40" t="s">
        <v>932</v>
      </c>
      <c r="E251" s="41" t="s">
        <v>936</v>
      </c>
      <c r="F251" s="35" t="s">
        <v>410</v>
      </c>
      <c r="G251" s="326" t="s">
        <v>411</v>
      </c>
    </row>
    <row r="252" spans="1:7" ht="13.5" thickBot="1">
      <c r="A252" s="35" t="s">
        <v>410</v>
      </c>
      <c r="B252" s="326" t="s">
        <v>411</v>
      </c>
      <c r="C252" s="39">
        <v>12</v>
      </c>
      <c r="D252" s="40" t="s">
        <v>932</v>
      </c>
      <c r="E252" s="41" t="s">
        <v>937</v>
      </c>
      <c r="F252" s="35" t="s">
        <v>410</v>
      </c>
      <c r="G252" s="326" t="s">
        <v>411</v>
      </c>
    </row>
    <row r="253" spans="1:7" ht="13.5" thickBot="1">
      <c r="A253" s="35" t="s">
        <v>410</v>
      </c>
      <c r="B253" s="326" t="s">
        <v>411</v>
      </c>
      <c r="C253" s="39">
        <v>12</v>
      </c>
      <c r="D253" s="40" t="s">
        <v>932</v>
      </c>
      <c r="E253" s="41" t="s">
        <v>938</v>
      </c>
      <c r="F253" s="35" t="s">
        <v>410</v>
      </c>
      <c r="G253" s="326" t="s">
        <v>411</v>
      </c>
    </row>
    <row r="254" spans="1:7" ht="13.5" thickBot="1">
      <c r="A254" s="35" t="s">
        <v>410</v>
      </c>
      <c r="B254" s="326" t="s">
        <v>411</v>
      </c>
      <c r="C254" s="39">
        <v>12</v>
      </c>
      <c r="D254" s="40" t="s">
        <v>932</v>
      </c>
      <c r="E254" s="41" t="s">
        <v>939</v>
      </c>
      <c r="F254" s="35" t="s">
        <v>410</v>
      </c>
      <c r="G254" s="326" t="s">
        <v>411</v>
      </c>
    </row>
    <row r="255" spans="1:7" ht="13.5" thickBot="1">
      <c r="A255" s="35" t="s">
        <v>410</v>
      </c>
      <c r="B255" s="326" t="s">
        <v>411</v>
      </c>
      <c r="C255" s="39">
        <v>12</v>
      </c>
      <c r="D255" s="40" t="s">
        <v>932</v>
      </c>
      <c r="E255" s="41" t="s">
        <v>940</v>
      </c>
      <c r="F255" s="35" t="s">
        <v>410</v>
      </c>
      <c r="G255" s="326" t="s">
        <v>411</v>
      </c>
    </row>
    <row r="256" spans="1:7" ht="13.5" thickBot="1">
      <c r="A256" s="35" t="s">
        <v>410</v>
      </c>
      <c r="B256" s="326" t="s">
        <v>411</v>
      </c>
      <c r="C256" s="39">
        <v>12</v>
      </c>
      <c r="D256" s="40" t="s">
        <v>932</v>
      </c>
      <c r="E256" s="41" t="s">
        <v>941</v>
      </c>
      <c r="F256" s="35" t="s">
        <v>410</v>
      </c>
      <c r="G256" s="326" t="s">
        <v>411</v>
      </c>
    </row>
    <row r="257" spans="1:7" ht="13.5" thickBot="1">
      <c r="A257" s="35" t="s">
        <v>410</v>
      </c>
      <c r="B257" s="326" t="s">
        <v>411</v>
      </c>
      <c r="C257" s="39">
        <v>12</v>
      </c>
      <c r="D257" s="40" t="s">
        <v>932</v>
      </c>
      <c r="E257" s="41" t="s">
        <v>942</v>
      </c>
      <c r="F257" s="35" t="s">
        <v>410</v>
      </c>
      <c r="G257" s="326" t="s">
        <v>411</v>
      </c>
    </row>
    <row r="258" spans="1:7" ht="13.5" thickBot="1">
      <c r="A258" s="35" t="s">
        <v>410</v>
      </c>
      <c r="B258" s="326" t="s">
        <v>411</v>
      </c>
      <c r="C258" s="39">
        <v>12</v>
      </c>
      <c r="D258" s="40" t="s">
        <v>932</v>
      </c>
      <c r="E258" s="41" t="s">
        <v>943</v>
      </c>
      <c r="F258" s="35" t="s">
        <v>410</v>
      </c>
      <c r="G258" s="326" t="s">
        <v>411</v>
      </c>
    </row>
    <row r="259" spans="1:7" ht="13.5" thickBot="1">
      <c r="A259" s="35" t="s">
        <v>410</v>
      </c>
      <c r="B259" s="326" t="s">
        <v>411</v>
      </c>
      <c r="C259" s="39">
        <v>12</v>
      </c>
      <c r="D259" s="40" t="s">
        <v>932</v>
      </c>
      <c r="E259" s="41" t="s">
        <v>944</v>
      </c>
      <c r="F259" s="35" t="s">
        <v>410</v>
      </c>
      <c r="G259" s="326" t="s">
        <v>411</v>
      </c>
    </row>
    <row r="260" spans="1:7" ht="13.5" thickBot="1">
      <c r="A260" s="35" t="s">
        <v>410</v>
      </c>
      <c r="B260" s="326" t="s">
        <v>411</v>
      </c>
      <c r="C260" s="39">
        <v>12</v>
      </c>
      <c r="D260" s="40" t="s">
        <v>932</v>
      </c>
      <c r="E260" s="44" t="s">
        <v>945</v>
      </c>
      <c r="F260" s="35" t="s">
        <v>410</v>
      </c>
      <c r="G260" s="326" t="s">
        <v>411</v>
      </c>
    </row>
    <row r="261" spans="1:7" ht="13.5" thickBot="1">
      <c r="A261" s="35" t="s">
        <v>410</v>
      </c>
      <c r="B261" s="326" t="s">
        <v>411</v>
      </c>
      <c r="C261" s="39">
        <v>12</v>
      </c>
      <c r="D261" s="40" t="s">
        <v>932</v>
      </c>
      <c r="E261" s="44" t="s">
        <v>946</v>
      </c>
      <c r="F261" s="35" t="s">
        <v>410</v>
      </c>
      <c r="G261" s="326" t="s">
        <v>411</v>
      </c>
    </row>
    <row r="262" spans="1:7" ht="13.5" thickBot="1">
      <c r="A262" s="35" t="s">
        <v>410</v>
      </c>
      <c r="B262" s="326" t="s">
        <v>411</v>
      </c>
      <c r="C262" s="39">
        <v>12</v>
      </c>
      <c r="D262" s="40" t="s">
        <v>932</v>
      </c>
      <c r="E262" s="44" t="s">
        <v>947</v>
      </c>
      <c r="F262" s="35" t="s">
        <v>410</v>
      </c>
      <c r="G262" s="326" t="s">
        <v>411</v>
      </c>
    </row>
    <row r="263" spans="1:7" ht="13.5" thickBot="1">
      <c r="A263" s="35" t="s">
        <v>410</v>
      </c>
      <c r="B263" s="326" t="s">
        <v>411</v>
      </c>
      <c r="C263" s="39">
        <v>12</v>
      </c>
      <c r="D263" s="40" t="s">
        <v>932</v>
      </c>
      <c r="E263" s="44" t="s">
        <v>948</v>
      </c>
      <c r="F263" s="35" t="s">
        <v>410</v>
      </c>
      <c r="G263" s="326" t="s">
        <v>411</v>
      </c>
    </row>
    <row r="264" spans="1:7" ht="13.5" thickBot="1">
      <c r="A264" s="35" t="s">
        <v>410</v>
      </c>
      <c r="B264" s="326" t="s">
        <v>411</v>
      </c>
      <c r="C264" s="39">
        <v>12</v>
      </c>
      <c r="D264" s="40" t="s">
        <v>932</v>
      </c>
      <c r="E264" s="44" t="s">
        <v>949</v>
      </c>
      <c r="F264" s="35" t="s">
        <v>410</v>
      </c>
      <c r="G264" s="326" t="s">
        <v>411</v>
      </c>
    </row>
    <row r="265" spans="1:7" ht="13.5" thickBot="1">
      <c r="A265" s="35" t="s">
        <v>410</v>
      </c>
      <c r="B265" s="326" t="s">
        <v>411</v>
      </c>
      <c r="C265" s="39">
        <v>12</v>
      </c>
      <c r="D265" s="40" t="s">
        <v>932</v>
      </c>
      <c r="E265" s="41" t="s">
        <v>950</v>
      </c>
      <c r="F265" s="35" t="s">
        <v>410</v>
      </c>
      <c r="G265" s="326" t="s">
        <v>411</v>
      </c>
    </row>
    <row r="266" spans="1:7" ht="13.5" thickBot="1">
      <c r="A266" s="35" t="s">
        <v>410</v>
      </c>
      <c r="B266" s="326" t="s">
        <v>411</v>
      </c>
      <c r="C266" s="39">
        <v>12</v>
      </c>
      <c r="D266" s="40" t="s">
        <v>932</v>
      </c>
      <c r="E266" s="41" t="s">
        <v>951</v>
      </c>
      <c r="F266" s="35" t="s">
        <v>410</v>
      </c>
      <c r="G266" s="326" t="s">
        <v>411</v>
      </c>
    </row>
    <row r="267" spans="1:7" ht="13.5" thickBot="1">
      <c r="A267" s="35" t="s">
        <v>410</v>
      </c>
      <c r="B267" s="326" t="s">
        <v>411</v>
      </c>
      <c r="C267" s="39">
        <v>12</v>
      </c>
      <c r="D267" s="40" t="s">
        <v>932</v>
      </c>
      <c r="E267" s="41" t="s">
        <v>952</v>
      </c>
      <c r="F267" s="35" t="s">
        <v>410</v>
      </c>
      <c r="G267" s="326" t="s">
        <v>411</v>
      </c>
    </row>
    <row r="268" spans="1:7" ht="13.5" thickBot="1">
      <c r="A268" s="35" t="s">
        <v>410</v>
      </c>
      <c r="B268" s="326" t="s">
        <v>411</v>
      </c>
      <c r="C268" s="39">
        <v>12</v>
      </c>
      <c r="D268" s="40" t="s">
        <v>932</v>
      </c>
      <c r="E268" s="41" t="s">
        <v>953</v>
      </c>
      <c r="F268" s="35" t="s">
        <v>410</v>
      </c>
      <c r="G268" s="326" t="s">
        <v>411</v>
      </c>
    </row>
    <row r="269" spans="1:7" ht="13.5" thickBot="1">
      <c r="A269" s="35" t="s">
        <v>410</v>
      </c>
      <c r="B269" s="326" t="s">
        <v>411</v>
      </c>
      <c r="C269" s="39">
        <v>12</v>
      </c>
      <c r="D269" s="40" t="s">
        <v>932</v>
      </c>
      <c r="E269" s="41" t="s">
        <v>954</v>
      </c>
      <c r="F269" s="35" t="s">
        <v>410</v>
      </c>
      <c r="G269" s="326" t="s">
        <v>411</v>
      </c>
    </row>
    <row r="270" spans="1:7" ht="13.5" thickBot="1">
      <c r="A270" s="35" t="s">
        <v>410</v>
      </c>
      <c r="B270" s="326" t="s">
        <v>411</v>
      </c>
      <c r="C270" s="39">
        <v>12</v>
      </c>
      <c r="D270" s="40" t="s">
        <v>932</v>
      </c>
      <c r="E270" s="41" t="s">
        <v>932</v>
      </c>
      <c r="F270" s="35" t="s">
        <v>410</v>
      </c>
      <c r="G270" s="326" t="s">
        <v>411</v>
      </c>
    </row>
    <row r="271" spans="1:7" ht="13.5" thickBot="1">
      <c r="A271" s="35" t="s">
        <v>410</v>
      </c>
      <c r="B271" s="326" t="s">
        <v>411</v>
      </c>
      <c r="C271" s="39">
        <v>12</v>
      </c>
      <c r="D271" s="40" t="s">
        <v>932</v>
      </c>
      <c r="E271" s="41" t="s">
        <v>955</v>
      </c>
      <c r="F271" s="35" t="s">
        <v>410</v>
      </c>
      <c r="G271" s="326" t="s">
        <v>411</v>
      </c>
    </row>
    <row r="272" spans="1:7" ht="13.5" thickBot="1">
      <c r="A272" s="35" t="s">
        <v>410</v>
      </c>
      <c r="B272" s="326" t="s">
        <v>411</v>
      </c>
      <c r="C272" s="39">
        <v>12</v>
      </c>
      <c r="D272" s="40" t="s">
        <v>932</v>
      </c>
      <c r="E272" s="41" t="s">
        <v>956</v>
      </c>
      <c r="F272" s="35" t="s">
        <v>410</v>
      </c>
      <c r="G272" s="326" t="s">
        <v>411</v>
      </c>
    </row>
    <row r="273" spans="1:7" ht="13.5" thickBot="1">
      <c r="A273" s="35" t="s">
        <v>410</v>
      </c>
      <c r="B273" s="326" t="s">
        <v>411</v>
      </c>
      <c r="C273" s="39">
        <v>12</v>
      </c>
      <c r="D273" s="40" t="s">
        <v>932</v>
      </c>
      <c r="E273" s="41" t="s">
        <v>957</v>
      </c>
      <c r="F273" s="35" t="s">
        <v>410</v>
      </c>
      <c r="G273" s="326" t="s">
        <v>411</v>
      </c>
    </row>
    <row r="274" spans="1:7" ht="13.5" thickBot="1">
      <c r="A274" s="35" t="s">
        <v>410</v>
      </c>
      <c r="B274" s="326" t="s">
        <v>411</v>
      </c>
      <c r="C274" s="39">
        <v>12</v>
      </c>
      <c r="D274" s="40" t="s">
        <v>932</v>
      </c>
      <c r="E274" s="41" t="s">
        <v>958</v>
      </c>
      <c r="F274" s="35" t="s">
        <v>410</v>
      </c>
      <c r="G274" s="326" t="s">
        <v>411</v>
      </c>
    </row>
    <row r="275" spans="1:7" ht="13.5" thickBot="1">
      <c r="A275" s="35" t="s">
        <v>410</v>
      </c>
      <c r="B275" s="326" t="s">
        <v>411</v>
      </c>
      <c r="C275" s="39">
        <v>12</v>
      </c>
      <c r="D275" s="40" t="s">
        <v>932</v>
      </c>
      <c r="E275" s="41" t="s">
        <v>959</v>
      </c>
      <c r="F275" s="35" t="s">
        <v>410</v>
      </c>
      <c r="G275" s="326" t="s">
        <v>411</v>
      </c>
    </row>
    <row r="276" spans="1:7" ht="13.5" thickBot="1">
      <c r="A276" s="35" t="s">
        <v>410</v>
      </c>
      <c r="B276" s="326" t="s">
        <v>411</v>
      </c>
      <c r="C276" s="39">
        <v>12</v>
      </c>
      <c r="D276" s="40" t="s">
        <v>932</v>
      </c>
      <c r="E276" s="41" t="s">
        <v>960</v>
      </c>
      <c r="F276" s="35" t="s">
        <v>410</v>
      </c>
      <c r="G276" s="326" t="s">
        <v>411</v>
      </c>
    </row>
    <row r="277" spans="1:7" ht="13.5" thickBot="1">
      <c r="A277" s="35" t="s">
        <v>410</v>
      </c>
      <c r="B277" s="326" t="s">
        <v>411</v>
      </c>
      <c r="C277" s="39">
        <v>12</v>
      </c>
      <c r="D277" s="40" t="s">
        <v>932</v>
      </c>
      <c r="E277" s="41" t="s">
        <v>961</v>
      </c>
      <c r="F277" s="35" t="s">
        <v>410</v>
      </c>
      <c r="G277" s="326" t="s">
        <v>411</v>
      </c>
    </row>
    <row r="278" spans="1:7" ht="13.5" thickBot="1">
      <c r="A278" s="35" t="s">
        <v>410</v>
      </c>
      <c r="B278" s="326" t="s">
        <v>411</v>
      </c>
      <c r="C278" s="39">
        <v>12</v>
      </c>
      <c r="D278" s="40" t="s">
        <v>932</v>
      </c>
      <c r="E278" s="41" t="s">
        <v>519</v>
      </c>
      <c r="F278" s="35" t="s">
        <v>410</v>
      </c>
      <c r="G278" s="326" t="s">
        <v>411</v>
      </c>
    </row>
    <row r="279" spans="1:7" ht="13.5" thickBot="1">
      <c r="A279" s="35" t="s">
        <v>410</v>
      </c>
      <c r="B279" s="326" t="s">
        <v>411</v>
      </c>
      <c r="C279" s="39">
        <v>12</v>
      </c>
      <c r="D279" s="40" t="s">
        <v>932</v>
      </c>
      <c r="E279" s="41" t="s">
        <v>962</v>
      </c>
      <c r="F279" s="35" t="s">
        <v>410</v>
      </c>
      <c r="G279" s="326" t="s">
        <v>411</v>
      </c>
    </row>
    <row r="280" spans="1:7" ht="13.5" thickBot="1">
      <c r="A280" s="35" t="s">
        <v>410</v>
      </c>
      <c r="B280" s="326" t="s">
        <v>411</v>
      </c>
      <c r="C280" s="39">
        <v>12</v>
      </c>
      <c r="D280" s="40" t="s">
        <v>932</v>
      </c>
      <c r="E280" s="41" t="s">
        <v>559</v>
      </c>
      <c r="F280" s="35" t="s">
        <v>410</v>
      </c>
      <c r="G280" s="326" t="s">
        <v>411</v>
      </c>
    </row>
    <row r="281" spans="1:7" ht="13.5" thickBot="1">
      <c r="A281" s="35" t="s">
        <v>410</v>
      </c>
      <c r="B281" s="326" t="s">
        <v>411</v>
      </c>
      <c r="C281" s="39">
        <v>13</v>
      </c>
      <c r="D281" s="40" t="s">
        <v>963</v>
      </c>
      <c r="E281" s="40" t="s">
        <v>963</v>
      </c>
      <c r="F281" s="35" t="s">
        <v>410</v>
      </c>
      <c r="G281" s="326" t="s">
        <v>411</v>
      </c>
    </row>
    <row r="282" spans="1:7" ht="13.5" thickBot="1">
      <c r="A282" s="35" t="s">
        <v>410</v>
      </c>
      <c r="B282" s="326" t="s">
        <v>411</v>
      </c>
      <c r="C282" s="39">
        <v>13</v>
      </c>
      <c r="D282" s="40" t="s">
        <v>963</v>
      </c>
      <c r="E282" s="41" t="s">
        <v>964</v>
      </c>
      <c r="F282" s="35" t="s">
        <v>410</v>
      </c>
      <c r="G282" s="326" t="s">
        <v>411</v>
      </c>
    </row>
    <row r="283" spans="1:7" ht="13.5" thickBot="1">
      <c r="A283" s="35" t="s">
        <v>410</v>
      </c>
      <c r="B283" s="326" t="s">
        <v>411</v>
      </c>
      <c r="C283" s="39">
        <v>13</v>
      </c>
      <c r="D283" s="40" t="s">
        <v>963</v>
      </c>
      <c r="E283" s="41" t="s">
        <v>965</v>
      </c>
      <c r="F283" s="35" t="s">
        <v>410</v>
      </c>
      <c r="G283" s="326" t="s">
        <v>411</v>
      </c>
    </row>
    <row r="284" spans="1:7" ht="13.5" thickBot="1">
      <c r="A284" s="35" t="s">
        <v>410</v>
      </c>
      <c r="B284" s="326" t="s">
        <v>411</v>
      </c>
      <c r="C284" s="39">
        <v>13</v>
      </c>
      <c r="D284" s="40" t="s">
        <v>963</v>
      </c>
      <c r="E284" s="41" t="s">
        <v>966</v>
      </c>
      <c r="F284" s="35" t="s">
        <v>410</v>
      </c>
      <c r="G284" s="326" t="s">
        <v>411</v>
      </c>
    </row>
    <row r="285" spans="1:7" ht="13.5" thickBot="1">
      <c r="A285" s="35" t="s">
        <v>410</v>
      </c>
      <c r="B285" s="326" t="s">
        <v>411</v>
      </c>
      <c r="C285" s="39">
        <v>13</v>
      </c>
      <c r="D285" s="40" t="s">
        <v>963</v>
      </c>
      <c r="E285" s="41" t="s">
        <v>967</v>
      </c>
      <c r="F285" s="35" t="s">
        <v>410</v>
      </c>
      <c r="G285" s="326" t="s">
        <v>411</v>
      </c>
    </row>
    <row r="286" spans="1:7" ht="13.5" thickBot="1">
      <c r="A286" s="35" t="s">
        <v>410</v>
      </c>
      <c r="B286" s="326" t="s">
        <v>411</v>
      </c>
      <c r="C286" s="39">
        <v>13</v>
      </c>
      <c r="D286" s="40" t="s">
        <v>963</v>
      </c>
      <c r="E286" s="41" t="s">
        <v>968</v>
      </c>
      <c r="F286" s="35" t="s">
        <v>410</v>
      </c>
      <c r="G286" s="326" t="s">
        <v>411</v>
      </c>
    </row>
    <row r="287" spans="1:7" ht="13.5" thickBot="1">
      <c r="A287" s="35" t="s">
        <v>410</v>
      </c>
      <c r="B287" s="326" t="s">
        <v>411</v>
      </c>
      <c r="C287" s="39">
        <v>13</v>
      </c>
      <c r="D287" s="40" t="s">
        <v>963</v>
      </c>
      <c r="E287" s="41" t="s">
        <v>969</v>
      </c>
      <c r="F287" s="35" t="s">
        <v>410</v>
      </c>
      <c r="G287" s="326" t="s">
        <v>411</v>
      </c>
    </row>
    <row r="288" spans="1:7" ht="13.5" thickBot="1">
      <c r="A288" s="35" t="s">
        <v>410</v>
      </c>
      <c r="B288" s="326" t="s">
        <v>411</v>
      </c>
      <c r="C288" s="39">
        <v>13</v>
      </c>
      <c r="D288" s="40" t="s">
        <v>963</v>
      </c>
      <c r="E288" s="41" t="s">
        <v>970</v>
      </c>
      <c r="F288" s="35" t="s">
        <v>410</v>
      </c>
      <c r="G288" s="326" t="s">
        <v>411</v>
      </c>
    </row>
    <row r="289" spans="1:7" ht="13.5" thickBot="1">
      <c r="A289" s="35" t="s">
        <v>410</v>
      </c>
      <c r="B289" s="326" t="s">
        <v>411</v>
      </c>
      <c r="C289" s="39">
        <v>14</v>
      </c>
      <c r="D289" s="40" t="s">
        <v>971</v>
      </c>
      <c r="E289" s="40" t="s">
        <v>971</v>
      </c>
      <c r="F289" s="35" t="s">
        <v>410</v>
      </c>
      <c r="G289" s="326" t="s">
        <v>411</v>
      </c>
    </row>
    <row r="290" spans="1:7" ht="13.5" thickBot="1">
      <c r="A290" s="35" t="s">
        <v>410</v>
      </c>
      <c r="B290" s="326" t="s">
        <v>411</v>
      </c>
      <c r="C290" s="39">
        <v>14</v>
      </c>
      <c r="D290" s="40" t="s">
        <v>971</v>
      </c>
      <c r="E290" s="41" t="s">
        <v>972</v>
      </c>
      <c r="F290" s="35" t="s">
        <v>410</v>
      </c>
      <c r="G290" s="326" t="s">
        <v>411</v>
      </c>
    </row>
    <row r="291" spans="1:7" ht="13.5" thickBot="1">
      <c r="A291" s="35" t="s">
        <v>410</v>
      </c>
      <c r="B291" s="326" t="s">
        <v>411</v>
      </c>
      <c r="C291" s="39">
        <v>14</v>
      </c>
      <c r="D291" s="40" t="s">
        <v>971</v>
      </c>
      <c r="E291" s="41" t="s">
        <v>973</v>
      </c>
      <c r="F291" s="35" t="s">
        <v>410</v>
      </c>
      <c r="G291" s="326" t="s">
        <v>411</v>
      </c>
    </row>
    <row r="292" spans="1:7" ht="13.5" thickBot="1">
      <c r="A292" s="35" t="s">
        <v>410</v>
      </c>
      <c r="B292" s="326" t="s">
        <v>411</v>
      </c>
      <c r="C292" s="39">
        <v>14</v>
      </c>
      <c r="D292" s="40" t="s">
        <v>971</v>
      </c>
      <c r="E292" s="41" t="s">
        <v>974</v>
      </c>
      <c r="F292" s="35" t="s">
        <v>410</v>
      </c>
      <c r="G292" s="326" t="s">
        <v>411</v>
      </c>
    </row>
    <row r="293" spans="1:7" ht="13.5" thickBot="1">
      <c r="A293" s="35" t="s">
        <v>410</v>
      </c>
      <c r="B293" s="326" t="s">
        <v>411</v>
      </c>
      <c r="C293" s="39">
        <v>14</v>
      </c>
      <c r="D293" s="40" t="s">
        <v>971</v>
      </c>
      <c r="E293" s="41" t="s">
        <v>975</v>
      </c>
      <c r="F293" s="35" t="s">
        <v>410</v>
      </c>
      <c r="G293" s="326" t="s">
        <v>411</v>
      </c>
    </row>
    <row r="294" spans="1:7" ht="13.5" thickBot="1">
      <c r="A294" s="35" t="s">
        <v>410</v>
      </c>
      <c r="B294" s="326" t="s">
        <v>411</v>
      </c>
      <c r="C294" s="39">
        <v>14</v>
      </c>
      <c r="D294" s="40" t="s">
        <v>971</v>
      </c>
      <c r="E294" s="41" t="s">
        <v>976</v>
      </c>
      <c r="F294" s="35" t="s">
        <v>410</v>
      </c>
      <c r="G294" s="326" t="s">
        <v>411</v>
      </c>
    </row>
    <row r="295" spans="1:7" ht="13.5" thickBot="1">
      <c r="A295" s="35" t="s">
        <v>410</v>
      </c>
      <c r="B295" s="326" t="s">
        <v>411</v>
      </c>
      <c r="C295" s="39">
        <v>14</v>
      </c>
      <c r="D295" s="40" t="s">
        <v>971</v>
      </c>
      <c r="E295" s="41" t="s">
        <v>977</v>
      </c>
      <c r="F295" s="35" t="s">
        <v>410</v>
      </c>
      <c r="G295" s="326" t="s">
        <v>411</v>
      </c>
    </row>
    <row r="296" spans="1:7" ht="13.5" thickBot="1">
      <c r="A296" s="35" t="s">
        <v>410</v>
      </c>
      <c r="B296" s="326" t="s">
        <v>411</v>
      </c>
      <c r="C296" s="39">
        <v>14</v>
      </c>
      <c r="D296" s="40" t="s">
        <v>971</v>
      </c>
      <c r="E296" s="41" t="s">
        <v>978</v>
      </c>
      <c r="F296" s="35" t="s">
        <v>410</v>
      </c>
      <c r="G296" s="326" t="s">
        <v>411</v>
      </c>
    </row>
    <row r="297" spans="1:7" ht="13.5" thickBot="1">
      <c r="A297" s="35" t="s">
        <v>410</v>
      </c>
      <c r="B297" s="326" t="s">
        <v>411</v>
      </c>
      <c r="C297" s="39">
        <v>14</v>
      </c>
      <c r="D297" s="40" t="s">
        <v>971</v>
      </c>
      <c r="E297" s="41" t="s">
        <v>979</v>
      </c>
      <c r="F297" s="35" t="s">
        <v>410</v>
      </c>
      <c r="G297" s="326" t="s">
        <v>411</v>
      </c>
    </row>
    <row r="298" spans="1:7" ht="13.5" thickBot="1">
      <c r="A298" s="35" t="s">
        <v>410</v>
      </c>
      <c r="B298" s="326" t="s">
        <v>411</v>
      </c>
      <c r="C298" s="39">
        <v>14</v>
      </c>
      <c r="D298" s="40" t="s">
        <v>971</v>
      </c>
      <c r="E298" s="41" t="s">
        <v>980</v>
      </c>
      <c r="F298" s="35" t="s">
        <v>410</v>
      </c>
      <c r="G298" s="326" t="s">
        <v>411</v>
      </c>
    </row>
    <row r="299" spans="1:7" ht="13.5" thickBot="1">
      <c r="A299" s="35" t="s">
        <v>410</v>
      </c>
      <c r="B299" s="326" t="s">
        <v>411</v>
      </c>
      <c r="C299" s="39">
        <v>14</v>
      </c>
      <c r="D299" s="40" t="s">
        <v>971</v>
      </c>
      <c r="E299" s="41" t="s">
        <v>456</v>
      </c>
      <c r="F299" s="35" t="s">
        <v>410</v>
      </c>
      <c r="G299" s="326" t="s">
        <v>411</v>
      </c>
    </row>
    <row r="300" spans="1:7" ht="13.5" thickBot="1">
      <c r="A300" s="35" t="s">
        <v>410</v>
      </c>
      <c r="B300" s="326" t="s">
        <v>411</v>
      </c>
      <c r="C300" s="39">
        <v>14</v>
      </c>
      <c r="D300" s="40" t="s">
        <v>971</v>
      </c>
      <c r="E300" s="41" t="s">
        <v>981</v>
      </c>
      <c r="F300" s="35" t="s">
        <v>410</v>
      </c>
      <c r="G300" s="326" t="s">
        <v>411</v>
      </c>
    </row>
    <row r="301" spans="1:7" ht="13.5" thickBot="1">
      <c r="A301" s="35" t="s">
        <v>410</v>
      </c>
      <c r="B301" s="326" t="s">
        <v>411</v>
      </c>
      <c r="C301" s="39">
        <v>14</v>
      </c>
      <c r="D301" s="40" t="s">
        <v>971</v>
      </c>
      <c r="E301" s="41" t="s">
        <v>982</v>
      </c>
      <c r="F301" s="35" t="s">
        <v>410</v>
      </c>
      <c r="G301" s="326" t="s">
        <v>411</v>
      </c>
    </row>
    <row r="302" spans="1:7" ht="13.5" thickBot="1">
      <c r="A302" s="35" t="s">
        <v>410</v>
      </c>
      <c r="B302" s="326" t="s">
        <v>411</v>
      </c>
      <c r="C302" s="39">
        <v>14</v>
      </c>
      <c r="D302" s="40" t="s">
        <v>971</v>
      </c>
      <c r="E302" s="41" t="s">
        <v>983</v>
      </c>
      <c r="F302" s="35" t="s">
        <v>410</v>
      </c>
      <c r="G302" s="326" t="s">
        <v>411</v>
      </c>
    </row>
    <row r="303" spans="1:7" ht="13.5" thickBot="1">
      <c r="A303" s="35" t="s">
        <v>410</v>
      </c>
      <c r="B303" s="326" t="s">
        <v>411</v>
      </c>
      <c r="C303" s="39">
        <v>14</v>
      </c>
      <c r="D303" s="40" t="s">
        <v>971</v>
      </c>
      <c r="E303" s="41" t="s">
        <v>984</v>
      </c>
      <c r="F303" s="35" t="s">
        <v>410</v>
      </c>
      <c r="G303" s="326" t="s">
        <v>411</v>
      </c>
    </row>
    <row r="304" spans="1:7" ht="13.5" thickBot="1">
      <c r="A304" s="35" t="s">
        <v>410</v>
      </c>
      <c r="B304" s="326" t="s">
        <v>411</v>
      </c>
      <c r="C304" s="39">
        <v>15</v>
      </c>
      <c r="D304" s="40" t="s">
        <v>985</v>
      </c>
      <c r="E304" s="38" t="s">
        <v>986</v>
      </c>
      <c r="F304" s="35" t="s">
        <v>410</v>
      </c>
      <c r="G304" s="326" t="s">
        <v>411</v>
      </c>
    </row>
    <row r="305" spans="1:7" ht="13.5" thickBot="1">
      <c r="A305" s="35" t="s">
        <v>410</v>
      </c>
      <c r="B305" s="326" t="s">
        <v>411</v>
      </c>
      <c r="C305" s="39">
        <v>15</v>
      </c>
      <c r="D305" s="40" t="s">
        <v>985</v>
      </c>
      <c r="E305" s="41" t="s">
        <v>987</v>
      </c>
      <c r="F305" s="35" t="s">
        <v>410</v>
      </c>
      <c r="G305" s="326" t="s">
        <v>411</v>
      </c>
    </row>
    <row r="306" spans="1:7" ht="13.5" thickBot="1">
      <c r="A306" s="35" t="s">
        <v>410</v>
      </c>
      <c r="B306" s="326" t="s">
        <v>411</v>
      </c>
      <c r="C306" s="39">
        <v>15</v>
      </c>
      <c r="D306" s="40" t="s">
        <v>985</v>
      </c>
      <c r="E306" s="41" t="s">
        <v>988</v>
      </c>
      <c r="F306" s="35" t="s">
        <v>410</v>
      </c>
      <c r="G306" s="326" t="s">
        <v>411</v>
      </c>
    </row>
    <row r="307" spans="1:7" ht="13.5" thickBot="1">
      <c r="A307" s="35" t="s">
        <v>410</v>
      </c>
      <c r="B307" s="326" t="s">
        <v>411</v>
      </c>
      <c r="C307" s="39">
        <v>15</v>
      </c>
      <c r="D307" s="40" t="s">
        <v>985</v>
      </c>
      <c r="E307" s="41" t="s">
        <v>989</v>
      </c>
      <c r="F307" s="35" t="s">
        <v>410</v>
      </c>
      <c r="G307" s="326" t="s">
        <v>411</v>
      </c>
    </row>
    <row r="308" spans="1:7" ht="13.5" thickBot="1">
      <c r="A308" s="35" t="s">
        <v>410</v>
      </c>
      <c r="B308" s="326" t="s">
        <v>411</v>
      </c>
      <c r="C308" s="39">
        <v>15</v>
      </c>
      <c r="D308" s="40" t="s">
        <v>985</v>
      </c>
      <c r="E308" s="41" t="s">
        <v>990</v>
      </c>
      <c r="F308" s="35" t="s">
        <v>410</v>
      </c>
      <c r="G308" s="326" t="s">
        <v>411</v>
      </c>
    </row>
    <row r="309" spans="1:7" ht="13.5" thickBot="1">
      <c r="A309" s="35" t="s">
        <v>410</v>
      </c>
      <c r="B309" s="326" t="s">
        <v>411</v>
      </c>
      <c r="C309" s="39">
        <v>15</v>
      </c>
      <c r="D309" s="40" t="s">
        <v>985</v>
      </c>
      <c r="E309" s="41" t="s">
        <v>991</v>
      </c>
      <c r="F309" s="35" t="s">
        <v>410</v>
      </c>
      <c r="G309" s="326" t="s">
        <v>411</v>
      </c>
    </row>
    <row r="310" spans="1:7" ht="13.5" thickBot="1">
      <c r="A310" s="35" t="s">
        <v>410</v>
      </c>
      <c r="B310" s="326" t="s">
        <v>411</v>
      </c>
      <c r="C310" s="39">
        <v>15</v>
      </c>
      <c r="D310" s="40" t="s">
        <v>985</v>
      </c>
      <c r="E310" s="41" t="s">
        <v>992</v>
      </c>
      <c r="F310" s="35" t="s">
        <v>410</v>
      </c>
      <c r="G310" s="326" t="s">
        <v>411</v>
      </c>
    </row>
    <row r="311" spans="1:7" ht="13.5" thickBot="1">
      <c r="A311" s="35" t="s">
        <v>410</v>
      </c>
      <c r="B311" s="326" t="s">
        <v>411</v>
      </c>
      <c r="C311" s="39">
        <v>15</v>
      </c>
      <c r="D311" s="40" t="s">
        <v>985</v>
      </c>
      <c r="E311" s="41" t="s">
        <v>993</v>
      </c>
      <c r="F311" s="35" t="s">
        <v>410</v>
      </c>
      <c r="G311" s="326" t="s">
        <v>411</v>
      </c>
    </row>
    <row r="312" spans="1:7" ht="13.5" thickBot="1">
      <c r="A312" s="35" t="s">
        <v>410</v>
      </c>
      <c r="B312" s="326" t="s">
        <v>411</v>
      </c>
      <c r="C312" s="39">
        <v>16</v>
      </c>
      <c r="D312" s="40" t="s">
        <v>994</v>
      </c>
      <c r="E312" s="38" t="s">
        <v>995</v>
      </c>
      <c r="F312" s="35" t="s">
        <v>410</v>
      </c>
      <c r="G312" s="326" t="s">
        <v>411</v>
      </c>
    </row>
    <row r="313" spans="1:7" ht="13.5" thickBot="1">
      <c r="A313" s="35" t="s">
        <v>410</v>
      </c>
      <c r="B313" s="326" t="s">
        <v>411</v>
      </c>
      <c r="C313" s="39">
        <v>16</v>
      </c>
      <c r="D313" s="40" t="s">
        <v>994</v>
      </c>
      <c r="E313" s="41" t="s">
        <v>996</v>
      </c>
      <c r="F313" s="35" t="s">
        <v>410</v>
      </c>
      <c r="G313" s="326" t="s">
        <v>411</v>
      </c>
    </row>
    <row r="314" spans="1:7" ht="13.5" thickBot="1">
      <c r="A314" s="35" t="s">
        <v>410</v>
      </c>
      <c r="B314" s="326" t="s">
        <v>411</v>
      </c>
      <c r="C314" s="39">
        <v>16</v>
      </c>
      <c r="D314" s="40" t="s">
        <v>994</v>
      </c>
      <c r="E314" s="41" t="s">
        <v>899</v>
      </c>
      <c r="F314" s="35" t="s">
        <v>410</v>
      </c>
      <c r="G314" s="326" t="s">
        <v>411</v>
      </c>
    </row>
    <row r="315" spans="1:7" ht="13.5" thickBot="1">
      <c r="A315" s="35" t="s">
        <v>410</v>
      </c>
      <c r="B315" s="326" t="s">
        <v>411</v>
      </c>
      <c r="C315" s="39">
        <v>16</v>
      </c>
      <c r="D315" s="40" t="s">
        <v>994</v>
      </c>
      <c r="E315" s="41" t="s">
        <v>994</v>
      </c>
      <c r="F315" s="35" t="s">
        <v>410</v>
      </c>
      <c r="G315" s="326" t="s">
        <v>411</v>
      </c>
    </row>
    <row r="316" spans="1:7" ht="13.5" thickBot="1">
      <c r="A316" s="35" t="s">
        <v>410</v>
      </c>
      <c r="B316" s="326" t="s">
        <v>411</v>
      </c>
      <c r="C316" s="39">
        <v>16</v>
      </c>
      <c r="D316" s="40" t="s">
        <v>994</v>
      </c>
      <c r="E316" s="41" t="s">
        <v>997</v>
      </c>
      <c r="F316" s="35" t="s">
        <v>410</v>
      </c>
      <c r="G316" s="326" t="s">
        <v>411</v>
      </c>
    </row>
    <row r="317" spans="1:7" ht="13.5" thickBot="1">
      <c r="A317" s="35" t="s">
        <v>410</v>
      </c>
      <c r="B317" s="326" t="s">
        <v>411</v>
      </c>
      <c r="C317" s="39">
        <v>16</v>
      </c>
      <c r="D317" s="40" t="s">
        <v>994</v>
      </c>
      <c r="E317" s="41" t="s">
        <v>998</v>
      </c>
      <c r="F317" s="35" t="s">
        <v>410</v>
      </c>
      <c r="G317" s="326" t="s">
        <v>411</v>
      </c>
    </row>
    <row r="318" spans="1:7" ht="13.5" thickBot="1">
      <c r="A318" s="35" t="s">
        <v>410</v>
      </c>
      <c r="B318" s="326" t="s">
        <v>411</v>
      </c>
      <c r="C318" s="39">
        <v>17</v>
      </c>
      <c r="D318" s="40" t="s">
        <v>999</v>
      </c>
      <c r="E318" s="38" t="s">
        <v>1000</v>
      </c>
      <c r="F318" s="35" t="s">
        <v>410</v>
      </c>
      <c r="G318" s="326" t="s">
        <v>411</v>
      </c>
    </row>
    <row r="319" spans="1:7" ht="13.5" thickBot="1">
      <c r="A319" s="35" t="s">
        <v>410</v>
      </c>
      <c r="B319" s="326" t="s">
        <v>411</v>
      </c>
      <c r="C319" s="39">
        <v>18</v>
      </c>
      <c r="D319" s="40" t="s">
        <v>1001</v>
      </c>
      <c r="E319" s="40" t="s">
        <v>1001</v>
      </c>
      <c r="F319" s="35" t="s">
        <v>410</v>
      </c>
      <c r="G319" s="326" t="s">
        <v>411</v>
      </c>
    </row>
    <row r="320" spans="1:7" ht="13.5" thickBot="1">
      <c r="A320" s="35" t="s">
        <v>410</v>
      </c>
      <c r="B320" s="326" t="s">
        <v>411</v>
      </c>
      <c r="C320" s="39">
        <v>18</v>
      </c>
      <c r="D320" s="40" t="s">
        <v>1001</v>
      </c>
      <c r="E320" s="41" t="s">
        <v>1002</v>
      </c>
      <c r="F320" s="35" t="s">
        <v>410</v>
      </c>
      <c r="G320" s="326" t="s">
        <v>411</v>
      </c>
    </row>
    <row r="321" spans="1:7" ht="13.5" thickBot="1">
      <c r="A321" s="35" t="s">
        <v>410</v>
      </c>
      <c r="B321" s="326" t="s">
        <v>411</v>
      </c>
      <c r="C321" s="39">
        <v>18</v>
      </c>
      <c r="D321" s="40" t="s">
        <v>1001</v>
      </c>
      <c r="E321" s="41" t="s">
        <v>1003</v>
      </c>
      <c r="F321" s="35" t="s">
        <v>410</v>
      </c>
      <c r="G321" s="326" t="s">
        <v>411</v>
      </c>
    </row>
    <row r="322" spans="1:7" ht="13.5" thickBot="1">
      <c r="A322" s="35" t="s">
        <v>410</v>
      </c>
      <c r="B322" s="326" t="s">
        <v>411</v>
      </c>
      <c r="C322" s="39">
        <v>18</v>
      </c>
      <c r="D322" s="40" t="s">
        <v>1001</v>
      </c>
      <c r="E322" s="41" t="s">
        <v>1004</v>
      </c>
      <c r="F322" s="35" t="s">
        <v>410</v>
      </c>
      <c r="G322" s="326" t="s">
        <v>411</v>
      </c>
    </row>
    <row r="323" spans="1:7" ht="13.5" thickBot="1">
      <c r="A323" s="35" t="s">
        <v>410</v>
      </c>
      <c r="B323" s="326" t="s">
        <v>411</v>
      </c>
      <c r="C323" s="39">
        <v>18</v>
      </c>
      <c r="D323" s="40" t="s">
        <v>1001</v>
      </c>
      <c r="E323" s="41" t="s">
        <v>1005</v>
      </c>
      <c r="F323" s="35" t="s">
        <v>410</v>
      </c>
      <c r="G323" s="326" t="s">
        <v>411</v>
      </c>
    </row>
    <row r="324" spans="1:7" ht="13.5" thickBot="1">
      <c r="A324" s="35" t="s">
        <v>410</v>
      </c>
      <c r="B324" s="326" t="s">
        <v>411</v>
      </c>
      <c r="C324" s="39">
        <v>18</v>
      </c>
      <c r="D324" s="40" t="s">
        <v>1001</v>
      </c>
      <c r="E324" s="41" t="s">
        <v>462</v>
      </c>
      <c r="F324" s="35" t="s">
        <v>410</v>
      </c>
      <c r="G324" s="326" t="s">
        <v>411</v>
      </c>
    </row>
    <row r="325" spans="1:7" ht="13.5" thickBot="1">
      <c r="A325" s="35" t="s">
        <v>410</v>
      </c>
      <c r="B325" s="326" t="s">
        <v>411</v>
      </c>
      <c r="C325" s="39">
        <v>18</v>
      </c>
      <c r="D325" s="40" t="s">
        <v>1001</v>
      </c>
      <c r="E325" s="41" t="s">
        <v>1006</v>
      </c>
      <c r="F325" s="35" t="s">
        <v>410</v>
      </c>
      <c r="G325" s="326" t="s">
        <v>411</v>
      </c>
    </row>
    <row r="326" spans="1:7" ht="13.5" thickBot="1">
      <c r="A326" s="35" t="s">
        <v>410</v>
      </c>
      <c r="B326" s="326" t="s">
        <v>411</v>
      </c>
      <c r="C326" s="39">
        <v>18</v>
      </c>
      <c r="D326" s="40" t="s">
        <v>1001</v>
      </c>
      <c r="E326" s="41" t="s">
        <v>1007</v>
      </c>
      <c r="F326" s="35" t="s">
        <v>410</v>
      </c>
      <c r="G326" s="326" t="s">
        <v>411</v>
      </c>
    </row>
    <row r="327" spans="1:7" ht="13.5" thickBot="1">
      <c r="A327" s="35" t="s">
        <v>410</v>
      </c>
      <c r="B327" s="326" t="s">
        <v>411</v>
      </c>
      <c r="C327" s="39">
        <v>18</v>
      </c>
      <c r="D327" s="40" t="s">
        <v>1001</v>
      </c>
      <c r="E327" s="41" t="s">
        <v>1008</v>
      </c>
      <c r="F327" s="35" t="s">
        <v>410</v>
      </c>
      <c r="G327" s="326" t="s">
        <v>411</v>
      </c>
    </row>
    <row r="328" spans="1:7" ht="13.5" thickBot="1">
      <c r="A328" s="35" t="s">
        <v>410</v>
      </c>
      <c r="B328" s="326" t="s">
        <v>411</v>
      </c>
      <c r="C328" s="39">
        <v>18</v>
      </c>
      <c r="D328" s="40" t="s">
        <v>1001</v>
      </c>
      <c r="E328" s="41" t="s">
        <v>1009</v>
      </c>
      <c r="F328" s="35" t="s">
        <v>410</v>
      </c>
      <c r="G328" s="326" t="s">
        <v>411</v>
      </c>
    </row>
    <row r="329" spans="1:7" ht="13.5" thickBot="1">
      <c r="A329" s="35" t="s">
        <v>410</v>
      </c>
      <c r="B329" s="326" t="s">
        <v>411</v>
      </c>
      <c r="C329" s="39">
        <v>18</v>
      </c>
      <c r="D329" s="40" t="s">
        <v>1001</v>
      </c>
      <c r="E329" s="41" t="s">
        <v>1010</v>
      </c>
      <c r="F329" s="35" t="s">
        <v>410</v>
      </c>
      <c r="G329" s="326" t="s">
        <v>411</v>
      </c>
    </row>
    <row r="330" spans="1:7" ht="13.5" thickBot="1">
      <c r="A330" s="35" t="s">
        <v>410</v>
      </c>
      <c r="B330" s="326" t="s">
        <v>411</v>
      </c>
      <c r="C330" s="39">
        <v>18</v>
      </c>
      <c r="D330" s="40" t="s">
        <v>1001</v>
      </c>
      <c r="E330" s="41" t="s">
        <v>1011</v>
      </c>
      <c r="F330" s="35" t="s">
        <v>410</v>
      </c>
      <c r="G330" s="326" t="s">
        <v>411</v>
      </c>
    </row>
    <row r="331" spans="1:7" ht="13.5" thickBot="1">
      <c r="A331" s="35" t="s">
        <v>410</v>
      </c>
      <c r="B331" s="326" t="s">
        <v>411</v>
      </c>
      <c r="C331" s="39">
        <v>18</v>
      </c>
      <c r="D331" s="40" t="s">
        <v>1001</v>
      </c>
      <c r="E331" s="41" t="s">
        <v>1012</v>
      </c>
      <c r="F331" s="35" t="s">
        <v>410</v>
      </c>
      <c r="G331" s="326" t="s">
        <v>411</v>
      </c>
    </row>
    <row r="332" spans="1:7" ht="13.5" thickBot="1">
      <c r="A332" s="35" t="s">
        <v>410</v>
      </c>
      <c r="B332" s="326" t="s">
        <v>411</v>
      </c>
      <c r="C332" s="39">
        <v>18</v>
      </c>
      <c r="D332" s="40" t="s">
        <v>1001</v>
      </c>
      <c r="E332" s="41" t="s">
        <v>1013</v>
      </c>
      <c r="F332" s="35" t="s">
        <v>410</v>
      </c>
      <c r="G332" s="326" t="s">
        <v>411</v>
      </c>
    </row>
    <row r="333" spans="1:7" ht="13.5" thickBot="1">
      <c r="A333" s="35" t="s">
        <v>410</v>
      </c>
      <c r="B333" s="326" t="s">
        <v>411</v>
      </c>
      <c r="C333" s="39">
        <v>18</v>
      </c>
      <c r="D333" s="40" t="s">
        <v>1001</v>
      </c>
      <c r="E333" s="44" t="s">
        <v>1014</v>
      </c>
      <c r="F333" s="35" t="s">
        <v>410</v>
      </c>
      <c r="G333" s="326" t="s">
        <v>411</v>
      </c>
    </row>
    <row r="334" spans="1:7" ht="13.5" thickBot="1">
      <c r="A334" s="35" t="s">
        <v>410</v>
      </c>
      <c r="B334" s="326" t="s">
        <v>411</v>
      </c>
      <c r="C334" s="39">
        <v>18</v>
      </c>
      <c r="D334" s="40" t="s">
        <v>1001</v>
      </c>
      <c r="E334" s="44" t="s">
        <v>1015</v>
      </c>
      <c r="F334" s="35" t="s">
        <v>410</v>
      </c>
      <c r="G334" s="326" t="s">
        <v>411</v>
      </c>
    </row>
    <row r="335" spans="1:7" ht="13.5" thickBot="1">
      <c r="A335" s="35" t="s">
        <v>410</v>
      </c>
      <c r="B335" s="326" t="s">
        <v>411</v>
      </c>
      <c r="C335" s="39">
        <v>18</v>
      </c>
      <c r="D335" s="40" t="s">
        <v>1001</v>
      </c>
      <c r="E335" s="44" t="s">
        <v>1016</v>
      </c>
      <c r="F335" s="35" t="s">
        <v>410</v>
      </c>
      <c r="G335" s="326" t="s">
        <v>411</v>
      </c>
    </row>
    <row r="336" spans="1:7" ht="13.5" thickBot="1">
      <c r="A336" s="35" t="s">
        <v>410</v>
      </c>
      <c r="B336" s="326" t="s">
        <v>411</v>
      </c>
      <c r="C336" s="39">
        <v>18</v>
      </c>
      <c r="D336" s="40" t="s">
        <v>1001</v>
      </c>
      <c r="E336" s="44" t="s">
        <v>1017</v>
      </c>
      <c r="F336" s="35" t="s">
        <v>410</v>
      </c>
      <c r="G336" s="326" t="s">
        <v>411</v>
      </c>
    </row>
    <row r="337" spans="1:7" ht="13.5" thickBot="1">
      <c r="A337" s="35" t="s">
        <v>410</v>
      </c>
      <c r="B337" s="326" t="s">
        <v>411</v>
      </c>
      <c r="C337" s="39">
        <v>18</v>
      </c>
      <c r="D337" s="40" t="s">
        <v>1001</v>
      </c>
      <c r="E337" s="44" t="s">
        <v>1018</v>
      </c>
      <c r="F337" s="35" t="s">
        <v>410</v>
      </c>
      <c r="G337" s="326" t="s">
        <v>411</v>
      </c>
    </row>
    <row r="338" spans="1:7" ht="13.5" thickBot="1">
      <c r="A338" s="35" t="s">
        <v>410</v>
      </c>
      <c r="B338" s="326" t="s">
        <v>411</v>
      </c>
      <c r="C338" s="39">
        <v>19</v>
      </c>
      <c r="D338" s="40" t="s">
        <v>1019</v>
      </c>
      <c r="E338" s="40" t="s">
        <v>1019</v>
      </c>
      <c r="F338" s="35" t="s">
        <v>410</v>
      </c>
      <c r="G338" s="326" t="s">
        <v>411</v>
      </c>
    </row>
    <row r="339" spans="1:7" ht="13.5" thickBot="1">
      <c r="A339" s="35" t="s">
        <v>410</v>
      </c>
      <c r="B339" s="326" t="s">
        <v>411</v>
      </c>
      <c r="C339" s="39">
        <v>19</v>
      </c>
      <c r="D339" s="40" t="s">
        <v>1019</v>
      </c>
      <c r="E339" s="41" t="s">
        <v>1020</v>
      </c>
      <c r="F339" s="35" t="s">
        <v>410</v>
      </c>
      <c r="G339" s="326" t="s">
        <v>411</v>
      </c>
    </row>
    <row r="340" spans="1:7" ht="13.5" thickBot="1">
      <c r="A340" s="35" t="s">
        <v>410</v>
      </c>
      <c r="B340" s="326" t="s">
        <v>411</v>
      </c>
      <c r="C340" s="39">
        <v>19</v>
      </c>
      <c r="D340" s="40" t="s">
        <v>1019</v>
      </c>
      <c r="E340" s="41" t="s">
        <v>1021</v>
      </c>
      <c r="F340" s="35" t="s">
        <v>410</v>
      </c>
      <c r="G340" s="326" t="s">
        <v>411</v>
      </c>
    </row>
    <row r="341" spans="1:7" ht="13.5" thickBot="1">
      <c r="A341" s="35" t="s">
        <v>410</v>
      </c>
      <c r="B341" s="326" t="s">
        <v>411</v>
      </c>
      <c r="C341" s="39">
        <v>19</v>
      </c>
      <c r="D341" s="40" t="s">
        <v>1019</v>
      </c>
      <c r="E341" s="41" t="s">
        <v>1022</v>
      </c>
      <c r="F341" s="35" t="s">
        <v>410</v>
      </c>
      <c r="G341" s="326" t="s">
        <v>411</v>
      </c>
    </row>
    <row r="342" spans="1:7" ht="13.5" thickBot="1">
      <c r="A342" s="35" t="s">
        <v>410</v>
      </c>
      <c r="B342" s="326" t="s">
        <v>411</v>
      </c>
      <c r="C342" s="39">
        <v>20</v>
      </c>
      <c r="D342" s="40" t="s">
        <v>1023</v>
      </c>
      <c r="E342" s="40" t="s">
        <v>1023</v>
      </c>
      <c r="F342" s="35" t="s">
        <v>410</v>
      </c>
      <c r="G342" s="326" t="s">
        <v>411</v>
      </c>
    </row>
    <row r="343" spans="1:7" ht="13.5" thickBot="1">
      <c r="A343" s="35" t="s">
        <v>410</v>
      </c>
      <c r="B343" s="326" t="s">
        <v>411</v>
      </c>
      <c r="C343" s="39">
        <v>20</v>
      </c>
      <c r="D343" s="40" t="s">
        <v>1023</v>
      </c>
      <c r="E343" s="41" t="s">
        <v>1024</v>
      </c>
      <c r="F343" s="35" t="s">
        <v>410</v>
      </c>
      <c r="G343" s="326" t="s">
        <v>411</v>
      </c>
    </row>
    <row r="344" spans="1:7" ht="13.5" thickBot="1">
      <c r="A344" s="35" t="s">
        <v>410</v>
      </c>
      <c r="B344" s="326" t="s">
        <v>411</v>
      </c>
      <c r="C344" s="39">
        <v>20</v>
      </c>
      <c r="D344" s="40" t="s">
        <v>1023</v>
      </c>
      <c r="E344" s="41" t="s">
        <v>1025</v>
      </c>
      <c r="F344" s="35" t="s">
        <v>410</v>
      </c>
      <c r="G344" s="326" t="s">
        <v>411</v>
      </c>
    </row>
    <row r="345" spans="1:7" ht="13.5" thickBot="1">
      <c r="A345" s="35" t="s">
        <v>410</v>
      </c>
      <c r="B345" s="326" t="s">
        <v>411</v>
      </c>
      <c r="C345" s="39">
        <v>20</v>
      </c>
      <c r="D345" s="40" t="s">
        <v>1023</v>
      </c>
      <c r="E345" s="41" t="s">
        <v>1026</v>
      </c>
      <c r="F345" s="35" t="s">
        <v>410</v>
      </c>
      <c r="G345" s="326" t="s">
        <v>411</v>
      </c>
    </row>
    <row r="346" spans="1:7" ht="13.5" thickBot="1">
      <c r="A346" s="35" t="s">
        <v>410</v>
      </c>
      <c r="B346" s="326" t="s">
        <v>411</v>
      </c>
      <c r="C346" s="39">
        <v>20</v>
      </c>
      <c r="D346" s="40" t="s">
        <v>1023</v>
      </c>
      <c r="E346" s="41" t="s">
        <v>1027</v>
      </c>
      <c r="F346" s="35" t="s">
        <v>410</v>
      </c>
      <c r="G346" s="326" t="s">
        <v>411</v>
      </c>
    </row>
    <row r="347" spans="1:7" ht="13.5" thickBot="1">
      <c r="A347" s="35" t="s">
        <v>410</v>
      </c>
      <c r="B347" s="326" t="s">
        <v>411</v>
      </c>
      <c r="C347" s="39">
        <v>20</v>
      </c>
      <c r="D347" s="40" t="s">
        <v>1023</v>
      </c>
      <c r="E347" s="41" t="s">
        <v>1028</v>
      </c>
      <c r="F347" s="35" t="s">
        <v>410</v>
      </c>
      <c r="G347" s="326" t="s">
        <v>411</v>
      </c>
    </row>
    <row r="348" spans="1:7" ht="13.5" thickBot="1">
      <c r="A348" s="35" t="s">
        <v>410</v>
      </c>
      <c r="B348" s="326" t="s">
        <v>411</v>
      </c>
      <c r="C348" s="39">
        <v>20</v>
      </c>
      <c r="D348" s="40" t="s">
        <v>1023</v>
      </c>
      <c r="E348" s="41" t="s">
        <v>1029</v>
      </c>
      <c r="F348" s="35" t="s">
        <v>410</v>
      </c>
      <c r="G348" s="326" t="s">
        <v>411</v>
      </c>
    </row>
    <row r="349" spans="1:7" ht="13.5" thickBot="1">
      <c r="A349" s="35" t="s">
        <v>410</v>
      </c>
      <c r="B349" s="326" t="s">
        <v>411</v>
      </c>
      <c r="C349" s="39">
        <v>20</v>
      </c>
      <c r="D349" s="40" t="s">
        <v>1023</v>
      </c>
      <c r="E349" s="41" t="s">
        <v>1030</v>
      </c>
      <c r="F349" s="35" t="s">
        <v>410</v>
      </c>
      <c r="G349" s="326" t="s">
        <v>411</v>
      </c>
    </row>
    <row r="350" spans="1:7" ht="13.5" thickBot="1">
      <c r="A350" s="35" t="s">
        <v>410</v>
      </c>
      <c r="B350" s="326" t="s">
        <v>411</v>
      </c>
      <c r="C350" s="39">
        <v>20</v>
      </c>
      <c r="D350" s="40" t="s">
        <v>1023</v>
      </c>
      <c r="E350" s="41" t="s">
        <v>1031</v>
      </c>
      <c r="F350" s="35" t="s">
        <v>410</v>
      </c>
      <c r="G350" s="326" t="s">
        <v>411</v>
      </c>
    </row>
    <row r="351" spans="1:7" ht="13.5" thickBot="1">
      <c r="A351" s="35" t="s">
        <v>410</v>
      </c>
      <c r="B351" s="326" t="s">
        <v>411</v>
      </c>
      <c r="C351" s="39">
        <v>21</v>
      </c>
      <c r="D351" s="40" t="s">
        <v>1032</v>
      </c>
      <c r="E351" s="40" t="s">
        <v>1032</v>
      </c>
      <c r="F351" s="35" t="s">
        <v>410</v>
      </c>
      <c r="G351" s="326" t="s">
        <v>411</v>
      </c>
    </row>
    <row r="352" spans="1:7" ht="13.5" thickBot="1">
      <c r="A352" s="35" t="s">
        <v>410</v>
      </c>
      <c r="B352" s="326" t="s">
        <v>411</v>
      </c>
      <c r="C352" s="39">
        <v>21</v>
      </c>
      <c r="D352" s="40" t="s">
        <v>1032</v>
      </c>
      <c r="E352" s="41" t="s">
        <v>1033</v>
      </c>
      <c r="F352" s="35" t="s">
        <v>410</v>
      </c>
      <c r="G352" s="326" t="s">
        <v>411</v>
      </c>
    </row>
    <row r="353" spans="1:7" ht="13.5" thickBot="1">
      <c r="A353" s="35" t="s">
        <v>410</v>
      </c>
      <c r="B353" s="326" t="s">
        <v>411</v>
      </c>
      <c r="C353" s="39">
        <v>21</v>
      </c>
      <c r="D353" s="40" t="s">
        <v>1032</v>
      </c>
      <c r="E353" s="41" t="s">
        <v>1034</v>
      </c>
      <c r="F353" s="35" t="s">
        <v>410</v>
      </c>
      <c r="G353" s="326" t="s">
        <v>411</v>
      </c>
    </row>
    <row r="354" spans="1:7" ht="13.5" thickBot="1">
      <c r="A354" s="35" t="s">
        <v>410</v>
      </c>
      <c r="B354" s="326" t="s">
        <v>411</v>
      </c>
      <c r="C354" s="39">
        <v>22</v>
      </c>
      <c r="D354" s="40" t="s">
        <v>1035</v>
      </c>
      <c r="E354" s="40" t="s">
        <v>1035</v>
      </c>
      <c r="F354" s="35" t="s">
        <v>410</v>
      </c>
      <c r="G354" s="326" t="s">
        <v>411</v>
      </c>
    </row>
    <row r="355" spans="1:7" ht="13.5" thickBot="1">
      <c r="A355" s="35" t="s">
        <v>410</v>
      </c>
      <c r="B355" s="326" t="s">
        <v>411</v>
      </c>
      <c r="C355" s="39">
        <v>22</v>
      </c>
      <c r="D355" s="40" t="s">
        <v>1035</v>
      </c>
      <c r="E355" s="41" t="s">
        <v>1036</v>
      </c>
      <c r="F355" s="35" t="s">
        <v>410</v>
      </c>
      <c r="G355" s="326" t="s">
        <v>411</v>
      </c>
    </row>
    <row r="356" spans="1:7" ht="13.5" thickBot="1">
      <c r="A356" s="35" t="s">
        <v>410</v>
      </c>
      <c r="B356" s="326" t="s">
        <v>411</v>
      </c>
      <c r="C356" s="39">
        <v>22</v>
      </c>
      <c r="D356" s="40" t="s">
        <v>1035</v>
      </c>
      <c r="E356" s="41" t="s">
        <v>1037</v>
      </c>
      <c r="F356" s="35" t="s">
        <v>410</v>
      </c>
      <c r="G356" s="326" t="s">
        <v>411</v>
      </c>
    </row>
    <row r="357" spans="1:7" ht="13.5" thickBot="1">
      <c r="A357" s="35" t="s">
        <v>410</v>
      </c>
      <c r="B357" s="326" t="s">
        <v>411</v>
      </c>
      <c r="C357" s="39">
        <v>22</v>
      </c>
      <c r="D357" s="40" t="s">
        <v>1035</v>
      </c>
      <c r="E357" s="41" t="s">
        <v>1038</v>
      </c>
      <c r="F357" s="35" t="s">
        <v>410</v>
      </c>
      <c r="G357" s="326" t="s">
        <v>411</v>
      </c>
    </row>
    <row r="358" spans="1:7" ht="13.5" thickBot="1">
      <c r="A358" s="35" t="s">
        <v>410</v>
      </c>
      <c r="B358" s="326" t="s">
        <v>411</v>
      </c>
      <c r="C358" s="39">
        <v>22</v>
      </c>
      <c r="D358" s="40" t="s">
        <v>1035</v>
      </c>
      <c r="E358" s="41" t="s">
        <v>1039</v>
      </c>
      <c r="F358" s="35" t="s">
        <v>410</v>
      </c>
      <c r="G358" s="326" t="s">
        <v>411</v>
      </c>
    </row>
    <row r="359" spans="1:7" ht="13.5" thickBot="1">
      <c r="A359" s="35" t="s">
        <v>410</v>
      </c>
      <c r="B359" s="326" t="s">
        <v>411</v>
      </c>
      <c r="C359" s="39">
        <v>22</v>
      </c>
      <c r="D359" s="40" t="s">
        <v>1035</v>
      </c>
      <c r="E359" s="41" t="s">
        <v>1040</v>
      </c>
      <c r="F359" s="35" t="s">
        <v>410</v>
      </c>
      <c r="G359" s="326" t="s">
        <v>411</v>
      </c>
    </row>
    <row r="360" spans="1:7" ht="13.5" thickBot="1">
      <c r="A360" s="35" t="s">
        <v>410</v>
      </c>
      <c r="B360" s="326" t="s">
        <v>411</v>
      </c>
      <c r="C360" s="39">
        <v>22</v>
      </c>
      <c r="D360" s="40" t="s">
        <v>1035</v>
      </c>
      <c r="E360" s="41" t="s">
        <v>1041</v>
      </c>
      <c r="F360" s="35" t="s">
        <v>410</v>
      </c>
      <c r="G360" s="326" t="s">
        <v>411</v>
      </c>
    </row>
    <row r="361" spans="1:7" ht="13.5" thickBot="1">
      <c r="A361" s="35" t="s">
        <v>410</v>
      </c>
      <c r="B361" s="326" t="s">
        <v>411</v>
      </c>
      <c r="C361" s="39">
        <v>22</v>
      </c>
      <c r="D361" s="40" t="s">
        <v>1035</v>
      </c>
      <c r="E361" s="41" t="s">
        <v>1042</v>
      </c>
      <c r="F361" s="35" t="s">
        <v>410</v>
      </c>
      <c r="G361" s="326" t="s">
        <v>411</v>
      </c>
    </row>
    <row r="362" spans="1:7" ht="13.5" thickBot="1">
      <c r="A362" s="35" t="s">
        <v>410</v>
      </c>
      <c r="B362" s="326" t="s">
        <v>411</v>
      </c>
      <c r="C362" s="39">
        <v>22</v>
      </c>
      <c r="D362" s="40" t="s">
        <v>1035</v>
      </c>
      <c r="E362" s="41" t="s">
        <v>465</v>
      </c>
      <c r="F362" s="35" t="s">
        <v>410</v>
      </c>
      <c r="G362" s="326" t="s">
        <v>411</v>
      </c>
    </row>
    <row r="363" spans="1:7" ht="13.5" thickBot="1">
      <c r="A363" s="35" t="s">
        <v>410</v>
      </c>
      <c r="B363" s="326" t="s">
        <v>411</v>
      </c>
      <c r="C363" s="39">
        <v>22</v>
      </c>
      <c r="D363" s="40" t="s">
        <v>1035</v>
      </c>
      <c r="E363" s="41" t="s">
        <v>1043</v>
      </c>
      <c r="F363" s="35" t="s">
        <v>410</v>
      </c>
      <c r="G363" s="326" t="s">
        <v>411</v>
      </c>
    </row>
    <row r="364" spans="1:7" ht="13.5" thickBot="1">
      <c r="A364" s="35" t="s">
        <v>410</v>
      </c>
      <c r="B364" s="326" t="s">
        <v>411</v>
      </c>
      <c r="C364" s="39">
        <v>22</v>
      </c>
      <c r="D364" s="40" t="s">
        <v>1035</v>
      </c>
      <c r="E364" s="41" t="s">
        <v>1044</v>
      </c>
      <c r="F364" s="35" t="s">
        <v>410</v>
      </c>
      <c r="G364" s="326" t="s">
        <v>411</v>
      </c>
    </row>
    <row r="365" spans="1:7" ht="13.5" thickBot="1">
      <c r="A365" s="35" t="s">
        <v>410</v>
      </c>
      <c r="B365" s="326" t="s">
        <v>411</v>
      </c>
      <c r="C365" s="39">
        <v>22</v>
      </c>
      <c r="D365" s="40" t="s">
        <v>1035</v>
      </c>
      <c r="E365" s="41" t="s">
        <v>1045</v>
      </c>
      <c r="F365" s="35" t="s">
        <v>410</v>
      </c>
      <c r="G365" s="326" t="s">
        <v>411</v>
      </c>
    </row>
    <row r="366" spans="1:7" ht="13.5" thickBot="1">
      <c r="A366" s="35" t="s">
        <v>410</v>
      </c>
      <c r="B366" s="326" t="s">
        <v>411</v>
      </c>
      <c r="C366" s="39">
        <v>22</v>
      </c>
      <c r="D366" s="40" t="s">
        <v>1035</v>
      </c>
      <c r="E366" s="41" t="s">
        <v>1046</v>
      </c>
      <c r="F366" s="35" t="s">
        <v>410</v>
      </c>
      <c r="G366" s="326" t="s">
        <v>411</v>
      </c>
    </row>
    <row r="367" spans="1:7" ht="13.5" thickBot="1">
      <c r="A367" s="35" t="s">
        <v>410</v>
      </c>
      <c r="B367" s="326" t="s">
        <v>411</v>
      </c>
      <c r="C367" s="39">
        <v>22</v>
      </c>
      <c r="D367" s="40" t="s">
        <v>1035</v>
      </c>
      <c r="E367" s="41" t="s">
        <v>1047</v>
      </c>
      <c r="F367" s="35" t="s">
        <v>410</v>
      </c>
      <c r="G367" s="326" t="s">
        <v>411</v>
      </c>
    </row>
    <row r="368" spans="1:7" ht="13.5" thickBot="1">
      <c r="A368" s="35" t="s">
        <v>410</v>
      </c>
      <c r="B368" s="326" t="s">
        <v>411</v>
      </c>
      <c r="C368" s="39">
        <v>22</v>
      </c>
      <c r="D368" s="40" t="s">
        <v>1035</v>
      </c>
      <c r="E368" s="44" t="s">
        <v>1048</v>
      </c>
      <c r="F368" s="35" t="s">
        <v>410</v>
      </c>
      <c r="G368" s="326" t="s">
        <v>411</v>
      </c>
    </row>
    <row r="369" spans="1:7" ht="13.5" thickBot="1">
      <c r="A369" s="35" t="s">
        <v>410</v>
      </c>
      <c r="B369" s="326" t="s">
        <v>411</v>
      </c>
      <c r="C369" s="39">
        <v>22</v>
      </c>
      <c r="D369" s="40" t="s">
        <v>1035</v>
      </c>
      <c r="E369" s="41" t="s">
        <v>1049</v>
      </c>
      <c r="F369" s="35" t="s">
        <v>410</v>
      </c>
      <c r="G369" s="326" t="s">
        <v>411</v>
      </c>
    </row>
    <row r="370" spans="1:7" ht="13.5" thickBot="1">
      <c r="A370" s="35" t="s">
        <v>410</v>
      </c>
      <c r="B370" s="326" t="s">
        <v>411</v>
      </c>
      <c r="C370" s="39">
        <v>22</v>
      </c>
      <c r="D370" s="40" t="s">
        <v>1050</v>
      </c>
      <c r="E370" s="41" t="s">
        <v>1051</v>
      </c>
      <c r="F370" s="35" t="s">
        <v>410</v>
      </c>
      <c r="G370" s="326" t="s">
        <v>411</v>
      </c>
    </row>
    <row r="371" spans="1:7" ht="13.5" thickBot="1">
      <c r="A371" s="35" t="s">
        <v>410</v>
      </c>
      <c r="B371" s="326" t="s">
        <v>411</v>
      </c>
      <c r="C371" s="39">
        <v>22</v>
      </c>
      <c r="D371" s="40" t="s">
        <v>1050</v>
      </c>
      <c r="E371" s="41" t="s">
        <v>1052</v>
      </c>
      <c r="F371" s="35" t="s">
        <v>410</v>
      </c>
      <c r="G371" s="326" t="s">
        <v>411</v>
      </c>
    </row>
    <row r="372" spans="1:7" ht="13.5" thickBot="1">
      <c r="A372" s="35" t="s">
        <v>410</v>
      </c>
      <c r="B372" s="326" t="s">
        <v>411</v>
      </c>
      <c r="C372" s="39">
        <v>22</v>
      </c>
      <c r="D372" s="40" t="s">
        <v>1050</v>
      </c>
      <c r="E372" s="41" t="s">
        <v>1053</v>
      </c>
      <c r="F372" s="35" t="s">
        <v>410</v>
      </c>
      <c r="G372" s="326" t="s">
        <v>411</v>
      </c>
    </row>
    <row r="373" spans="1:7" ht="13.5" thickBot="1">
      <c r="A373" s="35" t="s">
        <v>410</v>
      </c>
      <c r="B373" s="326" t="s">
        <v>411</v>
      </c>
      <c r="C373" s="39">
        <v>22</v>
      </c>
      <c r="D373" s="40" t="s">
        <v>1050</v>
      </c>
      <c r="E373" s="44">
        <v>807</v>
      </c>
      <c r="F373" s="35" t="s">
        <v>410</v>
      </c>
      <c r="G373" s="326" t="s">
        <v>411</v>
      </c>
    </row>
    <row r="374" spans="1:7" ht="13.5" thickBot="1">
      <c r="A374" s="35" t="s">
        <v>410</v>
      </c>
      <c r="B374" s="326" t="s">
        <v>411</v>
      </c>
      <c r="C374" s="39">
        <v>22</v>
      </c>
      <c r="D374" s="40" t="s">
        <v>1050</v>
      </c>
      <c r="E374" s="41" t="s">
        <v>1054</v>
      </c>
      <c r="F374" s="35" t="s">
        <v>410</v>
      </c>
      <c r="G374" s="326" t="s">
        <v>411</v>
      </c>
    </row>
    <row r="375" spans="1:7" ht="13.5" thickBot="1">
      <c r="A375" s="35" t="s">
        <v>410</v>
      </c>
      <c r="B375" s="326" t="s">
        <v>411</v>
      </c>
      <c r="C375" s="39">
        <v>22</v>
      </c>
      <c r="D375" s="40" t="s">
        <v>1050</v>
      </c>
      <c r="E375" s="41" t="s">
        <v>1055</v>
      </c>
      <c r="F375" s="35" t="s">
        <v>410</v>
      </c>
      <c r="G375" s="326" t="s">
        <v>411</v>
      </c>
    </row>
    <row r="376" spans="1:7" ht="13.5" thickBot="1">
      <c r="A376" s="35" t="s">
        <v>410</v>
      </c>
      <c r="B376" s="326" t="s">
        <v>411</v>
      </c>
      <c r="C376" s="39">
        <v>22</v>
      </c>
      <c r="D376" s="40" t="s">
        <v>1050</v>
      </c>
      <c r="E376" s="41" t="s">
        <v>1056</v>
      </c>
      <c r="F376" s="35" t="s">
        <v>410</v>
      </c>
      <c r="G376" s="326" t="s">
        <v>411</v>
      </c>
    </row>
    <row r="377" spans="1:7" ht="13.5" thickBot="1">
      <c r="A377" s="35" t="s">
        <v>410</v>
      </c>
      <c r="B377" s="326" t="s">
        <v>411</v>
      </c>
      <c r="C377" s="39">
        <v>22</v>
      </c>
      <c r="D377" s="40" t="s">
        <v>1050</v>
      </c>
      <c r="E377" s="44" t="s">
        <v>1057</v>
      </c>
      <c r="F377" s="35" t="s">
        <v>410</v>
      </c>
      <c r="G377" s="326" t="s">
        <v>411</v>
      </c>
    </row>
    <row r="378" spans="1:7" ht="13.5" thickBot="1">
      <c r="A378" s="35" t="s">
        <v>410</v>
      </c>
      <c r="B378" s="326" t="s">
        <v>411</v>
      </c>
      <c r="C378" s="39">
        <v>22</v>
      </c>
      <c r="D378" s="40" t="s">
        <v>1050</v>
      </c>
      <c r="E378" s="41" t="s">
        <v>1042</v>
      </c>
      <c r="F378" s="35" t="s">
        <v>410</v>
      </c>
      <c r="G378" s="326" t="s">
        <v>411</v>
      </c>
    </row>
    <row r="379" spans="1:7" ht="13.5" thickBot="1">
      <c r="A379" s="35" t="s">
        <v>410</v>
      </c>
      <c r="B379" s="326" t="s">
        <v>411</v>
      </c>
      <c r="C379" s="39">
        <v>22</v>
      </c>
      <c r="D379" s="40" t="s">
        <v>1050</v>
      </c>
      <c r="E379" s="41" t="s">
        <v>506</v>
      </c>
      <c r="F379" s="35" t="s">
        <v>410</v>
      </c>
      <c r="G379" s="326" t="s">
        <v>411</v>
      </c>
    </row>
    <row r="380" spans="1:7" ht="13.5" thickBot="1">
      <c r="A380" s="35" t="s">
        <v>410</v>
      </c>
      <c r="B380" s="326" t="s">
        <v>411</v>
      </c>
      <c r="C380" s="39">
        <v>22</v>
      </c>
      <c r="D380" s="46" t="s">
        <v>1050</v>
      </c>
      <c r="E380" s="47" t="s">
        <v>1058</v>
      </c>
      <c r="F380" s="35" t="s">
        <v>410</v>
      </c>
      <c r="G380" s="326" t="s">
        <v>411</v>
      </c>
    </row>
    <row r="381" spans="1:7">
      <c r="C381" s="48"/>
    </row>
    <row r="382" spans="1:7">
      <c r="C382" s="48"/>
    </row>
    <row r="383" spans="1:7">
      <c r="C383" s="48"/>
    </row>
    <row r="384" spans="1:7">
      <c r="C384" s="48"/>
    </row>
    <row r="385" spans="3:3">
      <c r="C385" s="48"/>
    </row>
    <row r="386" spans="3:3">
      <c r="C386" s="48"/>
    </row>
    <row r="387" spans="3:3">
      <c r="C387" s="48"/>
    </row>
    <row r="388" spans="3:3">
      <c r="C388" s="48"/>
    </row>
    <row r="389" spans="3:3">
      <c r="C389" s="48"/>
    </row>
    <row r="390" spans="3:3">
      <c r="C390" s="48"/>
    </row>
    <row r="391" spans="3:3">
      <c r="C391" s="48"/>
    </row>
    <row r="392" spans="3:3">
      <c r="C392" s="48"/>
    </row>
  </sheetData>
  <sheetProtection password="9994" sheet="1"/>
  <phoneticPr fontId="19" type="noConversion"/>
  <hyperlinks>
    <hyperlink ref="A10" location="'EXPORTS RATES FCL'!A1" display="-&gt;"/>
    <hyperlink ref="A10:A380" location="'EXPORTS RATES FCL'!A1" display="-&gt;"/>
    <hyperlink ref="B10:B380" location="'IMPORTS RATES FCL'!A1" display="&lt;-"/>
    <hyperlink ref="F10:G380" location="'LCL PORT RATES'!A1" display="-&gt;"/>
  </hyperlink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EO40"/>
  <sheetViews>
    <sheetView topLeftCell="A2" zoomScale="70" zoomScaleNormal="70" workbookViewId="0">
      <pane xSplit="5" ySplit="38" topLeftCell="F40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RowHeight="13.5"/>
  <cols>
    <col min="1" max="1" width="16.7109375" style="49" customWidth="1"/>
    <col min="2" max="2" width="20.7109375" style="49" customWidth="1"/>
    <col min="3" max="4" width="19.5703125" style="49" customWidth="1"/>
    <col min="5" max="5" width="18.85546875" style="49" customWidth="1"/>
    <col min="6" max="6" width="19.42578125" style="49" customWidth="1"/>
    <col min="7" max="7" width="14.85546875" style="49" customWidth="1"/>
    <col min="8" max="8" width="13.5703125" style="49" customWidth="1"/>
    <col min="9" max="9" width="15.28515625" style="49" customWidth="1"/>
    <col min="10" max="10" width="14.5703125" style="49" customWidth="1"/>
    <col min="11" max="14" width="14.5703125" style="392" customWidth="1"/>
    <col min="15" max="15" width="23.140625" style="392" customWidth="1"/>
    <col min="16" max="16" width="25.140625" style="49" customWidth="1"/>
    <col min="17" max="17" width="16.85546875" style="49" customWidth="1"/>
    <col min="18" max="18" width="14.140625" style="49" customWidth="1"/>
    <col min="19" max="19" width="12" style="49" customWidth="1"/>
    <col min="20" max="20" width="18.42578125" style="49" customWidth="1"/>
    <col min="21" max="26" width="15.5703125" style="50" customWidth="1"/>
    <col min="27" max="27" width="25.140625" style="49" customWidth="1"/>
    <col min="28" max="28" width="13.5703125" style="49" customWidth="1"/>
    <col min="29" max="29" width="14.140625" style="49" customWidth="1"/>
    <col min="30" max="30" width="12" style="49" customWidth="1"/>
    <col min="31" max="31" width="19" style="49" customWidth="1"/>
    <col min="32" max="37" width="15.5703125" style="50" customWidth="1"/>
    <col min="38" max="38" width="23.140625" style="49" customWidth="1"/>
    <col min="39" max="39" width="15.7109375" style="49" customWidth="1"/>
    <col min="40" max="40" width="14.140625" style="49" customWidth="1"/>
    <col min="41" max="41" width="12" style="49" customWidth="1"/>
    <col min="42" max="42" width="19" style="49" customWidth="1"/>
    <col min="43" max="48" width="15.5703125" style="50" customWidth="1"/>
    <col min="49" max="49" width="24.28515625" style="49" customWidth="1"/>
    <col min="50" max="50" width="15" style="49" customWidth="1"/>
    <col min="51" max="51" width="14.140625" style="49" customWidth="1"/>
    <col min="52" max="52" width="12" style="49" customWidth="1"/>
    <col min="53" max="53" width="19" style="49" customWidth="1"/>
    <col min="54" max="59" width="15.5703125" style="50" customWidth="1"/>
    <col min="60" max="60" width="25.140625" style="49" customWidth="1"/>
    <col min="61" max="61" width="13.5703125" style="49" customWidth="1"/>
    <col min="62" max="62" width="14.140625" style="49" customWidth="1"/>
    <col min="63" max="63" width="12" style="49" customWidth="1"/>
    <col min="64" max="64" width="19" style="49" customWidth="1"/>
    <col min="65" max="70" width="15.5703125" style="50" customWidth="1"/>
    <col min="71" max="71" width="23.7109375" style="49" customWidth="1"/>
    <col min="72" max="72" width="15.140625" style="49" customWidth="1"/>
    <col min="73" max="73" width="14.140625" style="49" customWidth="1"/>
    <col min="74" max="74" width="12" style="49" customWidth="1"/>
    <col min="75" max="75" width="19" style="49" customWidth="1"/>
    <col min="76" max="81" width="15.5703125" style="50" customWidth="1"/>
    <col min="82" max="82" width="25.140625" style="49" customWidth="1"/>
    <col min="83" max="83" width="13.5703125" style="49" customWidth="1"/>
    <col min="84" max="84" width="14.140625" style="49" customWidth="1"/>
    <col min="85" max="85" width="12" style="49" customWidth="1"/>
    <col min="86" max="86" width="19" style="49" customWidth="1"/>
    <col min="87" max="92" width="15.5703125" style="50" customWidth="1"/>
    <col min="93" max="93" width="23.85546875" style="49" customWidth="1"/>
    <col min="94" max="94" width="14.5703125" style="49" customWidth="1"/>
    <col min="95" max="95" width="14.140625" style="49" customWidth="1"/>
    <col min="96" max="96" width="12" style="49" customWidth="1"/>
    <col min="97" max="97" width="19" style="49" customWidth="1"/>
    <col min="98" max="103" width="15.5703125" style="50" customWidth="1"/>
    <col min="104" max="104" width="25.140625" style="49" customWidth="1"/>
    <col min="105" max="105" width="13.5703125" style="49" customWidth="1"/>
    <col min="106" max="106" width="14.140625" style="49" customWidth="1"/>
    <col min="107" max="107" width="12" style="49" customWidth="1"/>
    <col min="108" max="108" width="19" style="49" customWidth="1"/>
    <col min="109" max="114" width="15.5703125" style="50" customWidth="1"/>
    <col min="115" max="115" width="23.85546875" style="49" customWidth="1"/>
    <col min="116" max="116" width="15.140625" style="49" customWidth="1"/>
    <col min="117" max="117" width="14.140625" style="49" customWidth="1"/>
    <col min="118" max="118" width="12" style="49" customWidth="1"/>
    <col min="119" max="119" width="19" style="49" customWidth="1"/>
    <col min="120" max="125" width="15.5703125" style="50" customWidth="1"/>
    <col min="126" max="126" width="25.140625" style="49" customWidth="1"/>
    <col min="127" max="127" width="13.5703125" style="49" customWidth="1"/>
    <col min="128" max="128" width="14.140625" style="49" customWidth="1"/>
    <col min="129" max="129" width="12" style="49" customWidth="1"/>
    <col min="130" max="130" width="19" style="49" customWidth="1"/>
    <col min="131" max="136" width="15.5703125" style="50" customWidth="1"/>
    <col min="137" max="137" width="25.140625" style="49" customWidth="1"/>
    <col min="138" max="138" width="13.5703125" style="49" customWidth="1"/>
    <col min="139" max="139" width="14.140625" style="49" customWidth="1"/>
    <col min="140" max="140" width="12" style="49" customWidth="1"/>
    <col min="141" max="141" width="19" style="49" customWidth="1"/>
    <col min="142" max="142" width="13.42578125" style="49" customWidth="1"/>
    <col min="143" max="143" width="20.140625" style="49" customWidth="1"/>
    <col min="144" max="144" width="12.5703125" style="49" customWidth="1"/>
    <col min="145" max="145" width="13.42578125" style="49" customWidth="1"/>
    <col min="146" max="146" width="13.5703125" style="49" customWidth="1"/>
    <col min="147" max="16384" width="9.140625" style="49"/>
  </cols>
  <sheetData>
    <row r="1" spans="1:141" ht="0.75" hidden="1" customHeight="1">
      <c r="F1" s="51"/>
      <c r="G1" s="52"/>
      <c r="H1" s="52"/>
      <c r="I1" s="52"/>
      <c r="J1" s="53"/>
    </row>
    <row r="2" spans="1:141">
      <c r="A2" s="51"/>
      <c r="B2" s="52"/>
      <c r="C2" s="52"/>
      <c r="D2" s="52"/>
      <c r="E2" s="52"/>
      <c r="F2" s="51"/>
      <c r="G2" s="53"/>
      <c r="H2" s="51"/>
      <c r="I2" s="52"/>
      <c r="J2" s="53"/>
      <c r="P2" s="51"/>
      <c r="Q2" s="53"/>
      <c r="R2" s="51"/>
      <c r="S2" s="52"/>
      <c r="T2" s="53"/>
      <c r="AA2" s="51"/>
      <c r="AB2" s="52"/>
      <c r="AC2" s="52"/>
      <c r="AD2" s="52"/>
      <c r="AE2" s="53"/>
      <c r="AL2" s="51"/>
      <c r="AM2" s="52"/>
      <c r="AN2" s="52"/>
      <c r="AO2" s="52"/>
      <c r="AP2" s="53"/>
      <c r="AW2" s="51"/>
      <c r="AX2" s="52"/>
      <c r="AY2" s="52"/>
      <c r="AZ2" s="52"/>
      <c r="BA2" s="53"/>
      <c r="BH2" s="51"/>
      <c r="BI2" s="52"/>
      <c r="BJ2" s="52"/>
      <c r="BK2" s="52"/>
      <c r="BL2" s="53"/>
      <c r="BS2" s="51"/>
      <c r="BT2" s="52"/>
      <c r="BU2" s="52"/>
      <c r="BV2" s="52"/>
      <c r="BW2" s="53"/>
      <c r="CD2" s="51"/>
      <c r="CE2" s="52"/>
      <c r="CF2" s="52"/>
      <c r="CG2" s="52"/>
      <c r="CH2" s="53"/>
      <c r="CO2" s="51"/>
      <c r="CP2" s="52"/>
      <c r="CQ2" s="52"/>
      <c r="CR2" s="52"/>
      <c r="CS2" s="53"/>
      <c r="CZ2" s="51"/>
      <c r="DA2" s="52"/>
      <c r="DB2" s="52"/>
      <c r="DC2" s="52"/>
      <c r="DD2" s="53"/>
      <c r="DK2" s="51"/>
      <c r="DL2" s="52"/>
      <c r="DM2" s="52"/>
      <c r="DN2" s="52"/>
      <c r="DO2" s="53"/>
      <c r="DV2" s="51"/>
      <c r="DW2" s="52"/>
      <c r="DX2" s="52"/>
      <c r="DY2" s="52"/>
      <c r="DZ2" s="53"/>
      <c r="EG2" s="51"/>
      <c r="EH2" s="52"/>
      <c r="EI2" s="52"/>
      <c r="EJ2" s="52"/>
      <c r="EK2" s="53"/>
    </row>
    <row r="3" spans="1:141">
      <c r="A3" s="54"/>
      <c r="B3" s="50"/>
      <c r="C3" s="50"/>
      <c r="D3" s="50"/>
      <c r="E3" s="50"/>
      <c r="F3" s="54"/>
      <c r="G3" s="55"/>
      <c r="H3" s="56"/>
      <c r="I3" s="50"/>
      <c r="J3" s="57"/>
      <c r="K3" s="400"/>
      <c r="L3" s="400"/>
      <c r="M3" s="400"/>
      <c r="N3" s="400"/>
      <c r="O3" s="400"/>
      <c r="P3" s="54"/>
      <c r="Q3" s="55"/>
      <c r="R3" s="56"/>
      <c r="S3" s="50"/>
      <c r="T3" s="57"/>
      <c r="U3" s="114"/>
      <c r="V3" s="114"/>
      <c r="W3" s="114"/>
      <c r="X3" s="114"/>
      <c r="Y3" s="114"/>
      <c r="Z3" s="114"/>
      <c r="AA3" s="54"/>
      <c r="AB3" s="50"/>
      <c r="AC3" s="114"/>
      <c r="AD3" s="50"/>
      <c r="AE3" s="57"/>
      <c r="AF3" s="114"/>
      <c r="AG3" s="114"/>
      <c r="AH3" s="114"/>
      <c r="AI3" s="114"/>
      <c r="AJ3" s="114"/>
      <c r="AK3" s="114"/>
      <c r="AL3" s="54"/>
      <c r="AM3" s="50"/>
      <c r="AN3" s="114"/>
      <c r="AO3" s="50"/>
      <c r="AP3" s="57"/>
      <c r="AQ3" s="114"/>
      <c r="AR3" s="114"/>
      <c r="AS3" s="114"/>
      <c r="AT3" s="114"/>
      <c r="AU3" s="114"/>
      <c r="AV3" s="114"/>
      <c r="AW3" s="54"/>
      <c r="AX3" s="50"/>
      <c r="AY3" s="114"/>
      <c r="AZ3" s="50"/>
      <c r="BA3" s="57"/>
      <c r="BB3" s="114"/>
      <c r="BC3" s="114"/>
      <c r="BD3" s="114"/>
      <c r="BE3" s="114"/>
      <c r="BF3" s="114"/>
      <c r="BG3" s="114"/>
      <c r="BH3" s="54"/>
      <c r="BI3" s="50"/>
      <c r="BJ3" s="114"/>
      <c r="BK3" s="50"/>
      <c r="BL3" s="57"/>
      <c r="BM3" s="114"/>
      <c r="BN3" s="114"/>
      <c r="BO3" s="114"/>
      <c r="BP3" s="114"/>
      <c r="BQ3" s="114"/>
      <c r="BR3" s="114"/>
      <c r="BS3" s="54"/>
      <c r="BT3" s="50"/>
      <c r="BU3" s="114"/>
      <c r="BV3" s="50"/>
      <c r="BW3" s="57"/>
      <c r="BX3" s="114"/>
      <c r="BY3" s="114"/>
      <c r="BZ3" s="114"/>
      <c r="CA3" s="114"/>
      <c r="CB3" s="114"/>
      <c r="CC3" s="114"/>
      <c r="CD3" s="54"/>
      <c r="CE3" s="50"/>
      <c r="CF3" s="114"/>
      <c r="CG3" s="50"/>
      <c r="CH3" s="57"/>
      <c r="CI3" s="114"/>
      <c r="CJ3" s="114"/>
      <c r="CK3" s="114"/>
      <c r="CL3" s="114"/>
      <c r="CM3" s="114"/>
      <c r="CN3" s="114"/>
      <c r="CO3" s="54"/>
      <c r="CP3" s="50"/>
      <c r="CQ3" s="114"/>
      <c r="CR3" s="50"/>
      <c r="CS3" s="57"/>
      <c r="CT3" s="114"/>
      <c r="CU3" s="114"/>
      <c r="CV3" s="114"/>
      <c r="CW3" s="114"/>
      <c r="CX3" s="114"/>
      <c r="CY3" s="114"/>
      <c r="CZ3" s="54"/>
      <c r="DA3" s="50"/>
      <c r="DB3" s="114"/>
      <c r="DC3" s="50"/>
      <c r="DD3" s="57"/>
      <c r="DE3" s="114"/>
      <c r="DF3" s="114"/>
      <c r="DG3" s="114"/>
      <c r="DH3" s="114"/>
      <c r="DI3" s="114"/>
      <c r="DJ3" s="114"/>
      <c r="DK3" s="54"/>
      <c r="DL3" s="50"/>
      <c r="DM3" s="114"/>
      <c r="DN3" s="50"/>
      <c r="DO3" s="57"/>
      <c r="DP3" s="114"/>
      <c r="DQ3" s="114"/>
      <c r="DR3" s="114"/>
      <c r="DS3" s="114"/>
      <c r="DT3" s="114"/>
      <c r="DU3" s="114"/>
      <c r="DV3" s="54"/>
      <c r="DW3" s="50"/>
      <c r="DX3" s="114"/>
      <c r="DY3" s="50"/>
      <c r="DZ3" s="57"/>
      <c r="EA3" s="114"/>
      <c r="EB3" s="114"/>
      <c r="EC3" s="114"/>
      <c r="ED3" s="114"/>
      <c r="EE3" s="114"/>
      <c r="EF3" s="114"/>
      <c r="EG3" s="54"/>
      <c r="EH3" s="50"/>
      <c r="EI3" s="114"/>
      <c r="EJ3" s="50"/>
      <c r="EK3" s="57"/>
    </row>
    <row r="4" spans="1:141">
      <c r="A4" s="54"/>
      <c r="B4" s="50"/>
      <c r="C4" s="50"/>
      <c r="D4" s="50"/>
      <c r="E4" s="50"/>
      <c r="F4" s="54"/>
      <c r="G4" s="55"/>
      <c r="H4" s="54"/>
      <c r="I4" s="50"/>
      <c r="J4" s="55"/>
      <c r="P4" s="54"/>
      <c r="Q4" s="55"/>
      <c r="R4" s="54"/>
      <c r="S4" s="50"/>
      <c r="T4" s="55"/>
      <c r="AA4" s="54"/>
      <c r="AB4" s="50"/>
      <c r="AC4" s="50"/>
      <c r="AD4" s="50"/>
      <c r="AE4" s="55"/>
      <c r="AL4" s="54"/>
      <c r="AM4" s="50"/>
      <c r="AN4" s="50"/>
      <c r="AO4" s="50"/>
      <c r="AP4" s="55"/>
      <c r="AW4" s="54"/>
      <c r="AX4" s="50"/>
      <c r="AY4" s="50"/>
      <c r="AZ4" s="50"/>
      <c r="BA4" s="55"/>
      <c r="BH4" s="54"/>
      <c r="BI4" s="50"/>
      <c r="BJ4" s="50"/>
      <c r="BK4" s="50"/>
      <c r="BL4" s="55"/>
      <c r="BS4" s="54"/>
      <c r="BT4" s="50"/>
      <c r="BU4" s="50"/>
      <c r="BV4" s="50"/>
      <c r="BW4" s="55"/>
      <c r="CD4" s="54"/>
      <c r="CE4" s="50"/>
      <c r="CF4" s="50"/>
      <c r="CG4" s="50"/>
      <c r="CH4" s="55"/>
      <c r="CO4" s="54"/>
      <c r="CP4" s="50"/>
      <c r="CQ4" s="50"/>
      <c r="CR4" s="50"/>
      <c r="CS4" s="55"/>
      <c r="CZ4" s="54"/>
      <c r="DA4" s="50"/>
      <c r="DB4" s="50"/>
      <c r="DC4" s="50"/>
      <c r="DD4" s="55"/>
      <c r="DK4" s="54"/>
      <c r="DL4" s="50"/>
      <c r="DM4" s="50"/>
      <c r="DN4" s="50"/>
      <c r="DO4" s="55"/>
      <c r="DV4" s="54"/>
      <c r="DW4" s="50"/>
      <c r="DX4" s="50"/>
      <c r="DY4" s="50"/>
      <c r="DZ4" s="55"/>
      <c r="EG4" s="54"/>
      <c r="EH4" s="50"/>
      <c r="EI4" s="50"/>
      <c r="EJ4" s="50"/>
      <c r="EK4" s="55"/>
    </row>
    <row r="5" spans="1:141" ht="14.25" thickBot="1">
      <c r="A5" s="54"/>
      <c r="B5" s="50"/>
      <c r="C5" s="50"/>
      <c r="D5" s="50"/>
      <c r="E5" s="50"/>
      <c r="F5" s="54"/>
      <c r="G5" s="55"/>
      <c r="H5" s="54"/>
      <c r="I5" s="50"/>
      <c r="J5" s="55"/>
      <c r="P5" s="54"/>
      <c r="Q5" s="55"/>
      <c r="R5" s="54"/>
      <c r="S5" s="50"/>
      <c r="T5" s="55"/>
      <c r="AA5" s="54"/>
      <c r="AB5" s="50"/>
      <c r="AC5" s="50"/>
      <c r="AD5" s="50"/>
      <c r="AE5" s="55"/>
      <c r="AL5" s="54"/>
      <c r="AM5" s="50"/>
      <c r="AN5" s="50"/>
      <c r="AO5" s="50"/>
      <c r="AP5" s="55"/>
      <c r="AW5" s="54"/>
      <c r="AX5" s="50"/>
      <c r="AY5" s="50"/>
      <c r="AZ5" s="50"/>
      <c r="BA5" s="55"/>
      <c r="BH5" s="54"/>
      <c r="BI5" s="50"/>
      <c r="BJ5" s="50"/>
      <c r="BK5" s="50"/>
      <c r="BL5" s="55"/>
      <c r="BS5" s="54"/>
      <c r="BT5" s="50"/>
      <c r="BU5" s="50"/>
      <c r="BV5" s="50"/>
      <c r="BW5" s="55"/>
      <c r="CD5" s="54"/>
      <c r="CE5" s="50"/>
      <c r="CF5" s="50"/>
      <c r="CG5" s="50"/>
      <c r="CH5" s="55"/>
      <c r="CO5" s="54"/>
      <c r="CP5" s="50"/>
      <c r="CQ5" s="50"/>
      <c r="CR5" s="50"/>
      <c r="CS5" s="55"/>
      <c r="CZ5" s="54"/>
      <c r="DA5" s="50"/>
      <c r="DB5" s="50"/>
      <c r="DC5" s="50"/>
      <c r="DD5" s="55"/>
      <c r="DK5" s="54"/>
      <c r="DL5" s="50"/>
      <c r="DM5" s="50"/>
      <c r="DN5" s="50"/>
      <c r="DO5" s="55"/>
      <c r="DV5" s="54"/>
      <c r="DW5" s="50"/>
      <c r="DX5" s="50"/>
      <c r="DY5" s="50"/>
      <c r="DZ5" s="55"/>
      <c r="EG5" s="54"/>
      <c r="EH5" s="50"/>
      <c r="EI5" s="50"/>
      <c r="EJ5" s="50"/>
      <c r="EK5" s="55"/>
    </row>
    <row r="6" spans="1:141" ht="14.25" thickBot="1">
      <c r="A6" s="54"/>
      <c r="B6" s="50"/>
      <c r="C6" s="50"/>
      <c r="D6" s="50"/>
      <c r="E6" s="50"/>
      <c r="F6" s="404"/>
      <c r="G6" s="58"/>
      <c r="H6" s="59"/>
      <c r="I6" s="60"/>
      <c r="J6" s="61"/>
      <c r="P6" s="404"/>
      <c r="Q6" s="58"/>
      <c r="R6" s="59"/>
      <c r="S6" s="60"/>
      <c r="T6" s="61"/>
      <c r="AA6" s="412"/>
      <c r="AB6" s="410"/>
      <c r="AC6" s="410"/>
      <c r="AD6" s="50"/>
      <c r="AE6" s="55"/>
      <c r="AL6" s="412"/>
      <c r="AM6" s="410"/>
      <c r="AN6" s="410"/>
      <c r="AO6" s="50"/>
      <c r="AP6" s="55"/>
      <c r="AW6" s="412"/>
      <c r="AX6" s="410"/>
      <c r="AY6" s="410"/>
      <c r="AZ6" s="50"/>
      <c r="BA6" s="55"/>
      <c r="BH6" s="412"/>
      <c r="BI6" s="410"/>
      <c r="BJ6" s="410"/>
      <c r="BK6" s="50"/>
      <c r="BL6" s="55"/>
      <c r="BS6" s="412"/>
      <c r="BT6" s="410"/>
      <c r="BU6" s="410"/>
      <c r="BV6" s="50"/>
      <c r="BW6" s="55"/>
      <c r="CD6" s="412"/>
      <c r="CE6" s="410"/>
      <c r="CF6" s="410"/>
      <c r="CG6" s="50"/>
      <c r="CH6" s="55"/>
      <c r="CO6" s="412"/>
      <c r="CP6" s="410"/>
      <c r="CQ6" s="410"/>
      <c r="CR6" s="50"/>
      <c r="CS6" s="55"/>
      <c r="CZ6" s="412"/>
      <c r="DA6" s="410"/>
      <c r="DB6" s="410"/>
      <c r="DC6" s="50"/>
      <c r="DD6" s="55"/>
      <c r="DK6" s="412"/>
      <c r="DL6" s="410"/>
      <c r="DM6" s="410"/>
      <c r="DN6" s="50"/>
      <c r="DO6" s="55"/>
      <c r="DV6" s="412"/>
      <c r="DW6" s="410"/>
      <c r="DX6" s="410"/>
      <c r="DY6" s="50"/>
      <c r="DZ6" s="55"/>
      <c r="EG6" s="412"/>
      <c r="EH6" s="410"/>
      <c r="EI6" s="410"/>
      <c r="EJ6" s="50"/>
      <c r="EK6" s="55"/>
    </row>
    <row r="7" spans="1:141" ht="14.25" thickBot="1">
      <c r="A7" s="62"/>
      <c r="B7" s="63"/>
      <c r="C7" s="63"/>
      <c r="D7" s="63"/>
      <c r="E7" s="63"/>
      <c r="F7" s="87"/>
      <c r="G7" s="64"/>
      <c r="H7" s="65"/>
      <c r="I7" s="66"/>
      <c r="J7" s="67"/>
      <c r="P7" s="87"/>
      <c r="Q7" s="64"/>
      <c r="R7" s="65"/>
      <c r="S7" s="66"/>
      <c r="T7" s="67"/>
      <c r="AA7" s="412"/>
      <c r="AB7" s="410"/>
      <c r="AC7" s="411"/>
      <c r="AD7" s="50"/>
      <c r="AE7" s="55"/>
      <c r="AL7" s="412"/>
      <c r="AM7" s="410"/>
      <c r="AN7" s="411"/>
      <c r="AO7" s="50"/>
      <c r="AP7" s="55"/>
      <c r="AW7" s="412"/>
      <c r="AX7" s="410"/>
      <c r="AY7" s="411"/>
      <c r="AZ7" s="50"/>
      <c r="BA7" s="55"/>
      <c r="BH7" s="412"/>
      <c r="BI7" s="410"/>
      <c r="BJ7" s="411"/>
      <c r="BK7" s="50"/>
      <c r="BL7" s="55"/>
      <c r="BS7" s="412"/>
      <c r="BT7" s="410"/>
      <c r="BU7" s="411"/>
      <c r="BV7" s="50"/>
      <c r="BW7" s="55"/>
      <c r="CD7" s="412"/>
      <c r="CE7" s="410"/>
      <c r="CF7" s="411"/>
      <c r="CG7" s="50"/>
      <c r="CH7" s="55"/>
      <c r="CO7" s="412"/>
      <c r="CP7" s="410"/>
      <c r="CQ7" s="411"/>
      <c r="CR7" s="50"/>
      <c r="CS7" s="55"/>
      <c r="CZ7" s="412"/>
      <c r="DA7" s="410"/>
      <c r="DB7" s="411"/>
      <c r="DC7" s="50"/>
      <c r="DD7" s="55"/>
      <c r="DK7" s="412"/>
      <c r="DL7" s="410"/>
      <c r="DM7" s="411"/>
      <c r="DN7" s="50"/>
      <c r="DO7" s="55"/>
      <c r="DV7" s="412"/>
      <c r="DW7" s="410"/>
      <c r="DX7" s="411"/>
      <c r="DY7" s="50"/>
      <c r="DZ7" s="55"/>
      <c r="EG7" s="412"/>
      <c r="EH7" s="410"/>
      <c r="EI7" s="411"/>
      <c r="EJ7" s="50"/>
      <c r="EK7" s="55"/>
    </row>
    <row r="8" spans="1:141">
      <c r="A8" s="68"/>
      <c r="B8" s="69"/>
      <c r="C8" s="69"/>
      <c r="D8" s="69"/>
      <c r="E8" s="69"/>
      <c r="F8" s="70" t="s">
        <v>1059</v>
      </c>
      <c r="G8" s="71"/>
      <c r="H8" s="433" t="s">
        <v>659</v>
      </c>
      <c r="I8" s="434"/>
      <c r="J8" s="435"/>
      <c r="K8" s="401"/>
      <c r="L8" s="401"/>
      <c r="M8" s="401"/>
      <c r="N8" s="401"/>
      <c r="O8" s="401"/>
      <c r="P8" s="70" t="s">
        <v>1059</v>
      </c>
      <c r="Q8" s="71"/>
      <c r="R8" s="433" t="s">
        <v>659</v>
      </c>
      <c r="S8" s="434"/>
      <c r="T8" s="435"/>
      <c r="U8" s="406"/>
      <c r="V8" s="406"/>
      <c r="W8" s="406"/>
      <c r="X8" s="406"/>
      <c r="Y8" s="406"/>
      <c r="Z8" s="406"/>
      <c r="AA8" s="74" t="s">
        <v>1059</v>
      </c>
      <c r="AB8" s="75"/>
      <c r="AC8" s="433" t="s">
        <v>659</v>
      </c>
      <c r="AD8" s="434"/>
      <c r="AE8" s="435"/>
      <c r="AF8" s="406"/>
      <c r="AG8" s="406"/>
      <c r="AH8" s="406"/>
      <c r="AI8" s="406"/>
      <c r="AJ8" s="406"/>
      <c r="AK8" s="406"/>
      <c r="AL8" s="74" t="s">
        <v>1059</v>
      </c>
      <c r="AM8" s="75"/>
      <c r="AN8" s="433" t="s">
        <v>659</v>
      </c>
      <c r="AO8" s="434"/>
      <c r="AP8" s="435"/>
      <c r="AQ8" s="406"/>
      <c r="AR8" s="406"/>
      <c r="AS8" s="406"/>
      <c r="AT8" s="406"/>
      <c r="AU8" s="406"/>
      <c r="AV8" s="406"/>
      <c r="AW8" s="74" t="s">
        <v>1059</v>
      </c>
      <c r="AX8" s="75"/>
      <c r="AY8" s="433" t="s">
        <v>659</v>
      </c>
      <c r="AZ8" s="434"/>
      <c r="BA8" s="435"/>
      <c r="BB8" s="406"/>
      <c r="BC8" s="406"/>
      <c r="BD8" s="406"/>
      <c r="BE8" s="406"/>
      <c r="BF8" s="406"/>
      <c r="BG8" s="406"/>
      <c r="BH8" s="74" t="s">
        <v>1059</v>
      </c>
      <c r="BI8" s="75"/>
      <c r="BJ8" s="433" t="s">
        <v>659</v>
      </c>
      <c r="BK8" s="434"/>
      <c r="BL8" s="435"/>
      <c r="BM8" s="406"/>
      <c r="BN8" s="406"/>
      <c r="BO8" s="406"/>
      <c r="BP8" s="406"/>
      <c r="BQ8" s="406"/>
      <c r="BR8" s="406"/>
      <c r="BS8" s="74" t="s">
        <v>1059</v>
      </c>
      <c r="BT8" s="75"/>
      <c r="BU8" s="433" t="s">
        <v>659</v>
      </c>
      <c r="BV8" s="434"/>
      <c r="BW8" s="435"/>
      <c r="BX8" s="406"/>
      <c r="BY8" s="406"/>
      <c r="BZ8" s="406"/>
      <c r="CA8" s="406"/>
      <c r="CB8" s="406"/>
      <c r="CC8" s="406"/>
      <c r="CD8" s="74" t="s">
        <v>1059</v>
      </c>
      <c r="CE8" s="75"/>
      <c r="CF8" s="433" t="s">
        <v>659</v>
      </c>
      <c r="CG8" s="434"/>
      <c r="CH8" s="435"/>
      <c r="CI8" s="406"/>
      <c r="CJ8" s="406"/>
      <c r="CK8" s="406"/>
      <c r="CL8" s="406"/>
      <c r="CM8" s="406"/>
      <c r="CN8" s="406"/>
      <c r="CO8" s="74" t="s">
        <v>1059</v>
      </c>
      <c r="CP8" s="75"/>
      <c r="CQ8" s="433" t="s">
        <v>659</v>
      </c>
      <c r="CR8" s="434"/>
      <c r="CS8" s="435"/>
      <c r="CT8" s="406"/>
      <c r="CU8" s="406"/>
      <c r="CV8" s="406"/>
      <c r="CW8" s="406"/>
      <c r="CX8" s="406"/>
      <c r="CY8" s="406"/>
      <c r="CZ8" s="74" t="s">
        <v>1059</v>
      </c>
      <c r="DA8" s="75"/>
      <c r="DB8" s="433" t="s">
        <v>659</v>
      </c>
      <c r="DC8" s="434"/>
      <c r="DD8" s="435"/>
      <c r="DE8" s="406"/>
      <c r="DF8" s="406"/>
      <c r="DG8" s="406"/>
      <c r="DH8" s="406"/>
      <c r="DI8" s="406"/>
      <c r="DJ8" s="406"/>
      <c r="DK8" s="74" t="s">
        <v>1059</v>
      </c>
      <c r="DL8" s="75"/>
      <c r="DM8" s="433" t="s">
        <v>659</v>
      </c>
      <c r="DN8" s="434"/>
      <c r="DO8" s="435"/>
      <c r="DP8" s="406"/>
      <c r="DQ8" s="406"/>
      <c r="DR8" s="406"/>
      <c r="DS8" s="406"/>
      <c r="DT8" s="406"/>
      <c r="DU8" s="406"/>
      <c r="DV8" s="74" t="s">
        <v>1059</v>
      </c>
      <c r="DW8" s="75"/>
      <c r="DX8" s="433" t="s">
        <v>659</v>
      </c>
      <c r="DY8" s="434"/>
      <c r="DZ8" s="435"/>
      <c r="EA8" s="406"/>
      <c r="EB8" s="406"/>
      <c r="EC8" s="406"/>
      <c r="ED8" s="406"/>
      <c r="EE8" s="406"/>
      <c r="EF8" s="406"/>
      <c r="EG8" s="74" t="s">
        <v>1059</v>
      </c>
      <c r="EH8" s="75"/>
      <c r="EI8" s="433" t="s">
        <v>659</v>
      </c>
      <c r="EJ8" s="434"/>
      <c r="EK8" s="435"/>
    </row>
    <row r="9" spans="1:141" ht="14.25" thickBot="1">
      <c r="A9" s="72"/>
      <c r="B9" s="73"/>
      <c r="C9" s="73"/>
      <c r="D9" s="73"/>
      <c r="E9" s="73"/>
      <c r="F9" s="74" t="s">
        <v>1059</v>
      </c>
      <c r="G9" s="75"/>
      <c r="H9" s="436" t="s">
        <v>660</v>
      </c>
      <c r="I9" s="437"/>
      <c r="J9" s="438"/>
      <c r="K9" s="401"/>
      <c r="L9" s="401"/>
      <c r="M9" s="401"/>
      <c r="N9" s="401"/>
      <c r="O9" s="401"/>
      <c r="P9" s="74" t="s">
        <v>1059</v>
      </c>
      <c r="Q9" s="75"/>
      <c r="R9" s="436" t="s">
        <v>660</v>
      </c>
      <c r="S9" s="437"/>
      <c r="T9" s="438"/>
      <c r="U9" s="406"/>
      <c r="V9" s="406"/>
      <c r="W9" s="406"/>
      <c r="X9" s="406"/>
      <c r="Y9" s="406"/>
      <c r="Z9" s="406"/>
      <c r="AA9" s="74" t="s">
        <v>1059</v>
      </c>
      <c r="AB9" s="75"/>
      <c r="AC9" s="436" t="s">
        <v>660</v>
      </c>
      <c r="AD9" s="437"/>
      <c r="AE9" s="438"/>
      <c r="AF9" s="406"/>
      <c r="AG9" s="406"/>
      <c r="AH9" s="406"/>
      <c r="AI9" s="406"/>
      <c r="AJ9" s="406"/>
      <c r="AK9" s="406"/>
      <c r="AL9" s="74" t="s">
        <v>1059</v>
      </c>
      <c r="AM9" s="75"/>
      <c r="AN9" s="436" t="s">
        <v>660</v>
      </c>
      <c r="AO9" s="437"/>
      <c r="AP9" s="438"/>
      <c r="AQ9" s="406"/>
      <c r="AR9" s="406"/>
      <c r="AS9" s="406"/>
      <c r="AT9" s="406"/>
      <c r="AU9" s="406"/>
      <c r="AV9" s="406"/>
      <c r="AW9" s="74" t="s">
        <v>1059</v>
      </c>
      <c r="AX9" s="75"/>
      <c r="AY9" s="436" t="s">
        <v>660</v>
      </c>
      <c r="AZ9" s="437"/>
      <c r="BA9" s="438"/>
      <c r="BB9" s="406"/>
      <c r="BC9" s="406"/>
      <c r="BD9" s="406"/>
      <c r="BE9" s="406"/>
      <c r="BF9" s="406"/>
      <c r="BG9" s="406"/>
      <c r="BH9" s="74" t="s">
        <v>1059</v>
      </c>
      <c r="BI9" s="75"/>
      <c r="BJ9" s="436" t="s">
        <v>660</v>
      </c>
      <c r="BK9" s="437"/>
      <c r="BL9" s="438"/>
      <c r="BM9" s="406"/>
      <c r="BN9" s="406"/>
      <c r="BO9" s="406"/>
      <c r="BP9" s="406"/>
      <c r="BQ9" s="406"/>
      <c r="BR9" s="406"/>
      <c r="BS9" s="74" t="s">
        <v>1059</v>
      </c>
      <c r="BT9" s="75"/>
      <c r="BU9" s="436" t="s">
        <v>660</v>
      </c>
      <c r="BV9" s="437"/>
      <c r="BW9" s="438"/>
      <c r="BX9" s="406"/>
      <c r="BY9" s="406"/>
      <c r="BZ9" s="406"/>
      <c r="CA9" s="406"/>
      <c r="CB9" s="406"/>
      <c r="CC9" s="406"/>
      <c r="CD9" s="74" t="s">
        <v>1059</v>
      </c>
      <c r="CE9" s="75"/>
      <c r="CF9" s="436" t="s">
        <v>660</v>
      </c>
      <c r="CG9" s="437"/>
      <c r="CH9" s="438"/>
      <c r="CI9" s="406"/>
      <c r="CJ9" s="406"/>
      <c r="CK9" s="406"/>
      <c r="CL9" s="406"/>
      <c r="CM9" s="406"/>
      <c r="CN9" s="406"/>
      <c r="CO9" s="74" t="s">
        <v>1059</v>
      </c>
      <c r="CP9" s="75"/>
      <c r="CQ9" s="436" t="s">
        <v>660</v>
      </c>
      <c r="CR9" s="437"/>
      <c r="CS9" s="438"/>
      <c r="CT9" s="406"/>
      <c r="CU9" s="406"/>
      <c r="CV9" s="406"/>
      <c r="CW9" s="406"/>
      <c r="CX9" s="406"/>
      <c r="CY9" s="406"/>
      <c r="CZ9" s="74" t="s">
        <v>1059</v>
      </c>
      <c r="DA9" s="75"/>
      <c r="DB9" s="436" t="s">
        <v>660</v>
      </c>
      <c r="DC9" s="437"/>
      <c r="DD9" s="438"/>
      <c r="DE9" s="406"/>
      <c r="DF9" s="406"/>
      <c r="DG9" s="406"/>
      <c r="DH9" s="406"/>
      <c r="DI9" s="406"/>
      <c r="DJ9" s="406"/>
      <c r="DK9" s="74" t="s">
        <v>1059</v>
      </c>
      <c r="DL9" s="75"/>
      <c r="DM9" s="436" t="s">
        <v>660</v>
      </c>
      <c r="DN9" s="437"/>
      <c r="DO9" s="438"/>
      <c r="DP9" s="406"/>
      <c r="DQ9" s="406"/>
      <c r="DR9" s="406"/>
      <c r="DS9" s="406"/>
      <c r="DT9" s="406"/>
      <c r="DU9" s="406"/>
      <c r="DV9" s="74" t="s">
        <v>1059</v>
      </c>
      <c r="DW9" s="75"/>
      <c r="DX9" s="436" t="s">
        <v>660</v>
      </c>
      <c r="DY9" s="437"/>
      <c r="DZ9" s="438"/>
      <c r="EA9" s="406"/>
      <c r="EB9" s="406"/>
      <c r="EC9" s="406"/>
      <c r="ED9" s="406"/>
      <c r="EE9" s="406"/>
      <c r="EF9" s="406"/>
      <c r="EG9" s="74" t="s">
        <v>1059</v>
      </c>
      <c r="EH9" s="75"/>
      <c r="EI9" s="436" t="s">
        <v>660</v>
      </c>
      <c r="EJ9" s="437"/>
      <c r="EK9" s="438"/>
    </row>
    <row r="10" spans="1:141" ht="14.25" thickBot="1">
      <c r="A10" s="72"/>
      <c r="B10" s="73"/>
      <c r="C10" s="73"/>
      <c r="D10" s="73"/>
      <c r="E10" s="73"/>
      <c r="F10" s="76" t="s">
        <v>1060</v>
      </c>
      <c r="G10" s="76" t="s">
        <v>403</v>
      </c>
      <c r="H10" s="436" t="s">
        <v>674</v>
      </c>
      <c r="I10" s="437"/>
      <c r="J10" s="438"/>
      <c r="K10" s="401"/>
      <c r="L10" s="401"/>
      <c r="M10" s="401"/>
      <c r="N10" s="401"/>
      <c r="O10" s="401"/>
      <c r="P10" s="76" t="s">
        <v>1060</v>
      </c>
      <c r="Q10" s="76" t="s">
        <v>403</v>
      </c>
      <c r="R10" s="436" t="s">
        <v>674</v>
      </c>
      <c r="S10" s="437"/>
      <c r="T10" s="438"/>
      <c r="U10" s="406"/>
      <c r="V10" s="406"/>
      <c r="W10" s="406"/>
      <c r="X10" s="406"/>
      <c r="Y10" s="406"/>
      <c r="Z10" s="406"/>
      <c r="AA10" s="76" t="s">
        <v>1060</v>
      </c>
      <c r="AB10" s="76" t="s">
        <v>403</v>
      </c>
      <c r="AC10" s="436" t="s">
        <v>674</v>
      </c>
      <c r="AD10" s="437"/>
      <c r="AE10" s="438"/>
      <c r="AF10" s="406"/>
      <c r="AG10" s="406"/>
      <c r="AH10" s="406"/>
      <c r="AI10" s="406"/>
      <c r="AJ10" s="406"/>
      <c r="AK10" s="406"/>
      <c r="AL10" s="76" t="s">
        <v>1060</v>
      </c>
      <c r="AM10" s="76" t="s">
        <v>403</v>
      </c>
      <c r="AN10" s="436" t="s">
        <v>674</v>
      </c>
      <c r="AO10" s="437"/>
      <c r="AP10" s="438"/>
      <c r="AQ10" s="406"/>
      <c r="AR10" s="406"/>
      <c r="AS10" s="406"/>
      <c r="AT10" s="406"/>
      <c r="AU10" s="406"/>
      <c r="AV10" s="406"/>
      <c r="AW10" s="76" t="s">
        <v>1060</v>
      </c>
      <c r="AX10" s="76" t="s">
        <v>403</v>
      </c>
      <c r="AY10" s="436" t="s">
        <v>674</v>
      </c>
      <c r="AZ10" s="437"/>
      <c r="BA10" s="438"/>
      <c r="BB10" s="406"/>
      <c r="BC10" s="406"/>
      <c r="BD10" s="406"/>
      <c r="BE10" s="406"/>
      <c r="BF10" s="406"/>
      <c r="BG10" s="406"/>
      <c r="BH10" s="76" t="s">
        <v>1060</v>
      </c>
      <c r="BI10" s="76" t="s">
        <v>403</v>
      </c>
      <c r="BJ10" s="436" t="s">
        <v>674</v>
      </c>
      <c r="BK10" s="437"/>
      <c r="BL10" s="438"/>
      <c r="BM10" s="406"/>
      <c r="BN10" s="406"/>
      <c r="BO10" s="406"/>
      <c r="BP10" s="406"/>
      <c r="BQ10" s="406"/>
      <c r="BR10" s="406"/>
      <c r="BS10" s="76" t="s">
        <v>1060</v>
      </c>
      <c r="BT10" s="76" t="s">
        <v>403</v>
      </c>
      <c r="BU10" s="436" t="s">
        <v>674</v>
      </c>
      <c r="BV10" s="437"/>
      <c r="BW10" s="438"/>
      <c r="BX10" s="406"/>
      <c r="BY10" s="406"/>
      <c r="BZ10" s="406"/>
      <c r="CA10" s="406"/>
      <c r="CB10" s="406"/>
      <c r="CC10" s="406"/>
      <c r="CD10" s="76" t="s">
        <v>1060</v>
      </c>
      <c r="CE10" s="76" t="s">
        <v>403</v>
      </c>
      <c r="CF10" s="436" t="s">
        <v>674</v>
      </c>
      <c r="CG10" s="437"/>
      <c r="CH10" s="438"/>
      <c r="CI10" s="406"/>
      <c r="CJ10" s="406"/>
      <c r="CK10" s="406"/>
      <c r="CL10" s="406"/>
      <c r="CM10" s="406"/>
      <c r="CN10" s="406"/>
      <c r="CO10" s="76" t="s">
        <v>1060</v>
      </c>
      <c r="CP10" s="76" t="s">
        <v>403</v>
      </c>
      <c r="CQ10" s="436" t="s">
        <v>674</v>
      </c>
      <c r="CR10" s="437"/>
      <c r="CS10" s="438"/>
      <c r="CT10" s="406"/>
      <c r="CU10" s="406"/>
      <c r="CV10" s="406"/>
      <c r="CW10" s="406"/>
      <c r="CX10" s="406"/>
      <c r="CY10" s="406"/>
      <c r="CZ10" s="76" t="s">
        <v>1060</v>
      </c>
      <c r="DA10" s="76" t="s">
        <v>403</v>
      </c>
      <c r="DB10" s="436" t="s">
        <v>674</v>
      </c>
      <c r="DC10" s="437"/>
      <c r="DD10" s="438"/>
      <c r="DE10" s="406"/>
      <c r="DF10" s="406"/>
      <c r="DG10" s="406"/>
      <c r="DH10" s="406"/>
      <c r="DI10" s="406"/>
      <c r="DJ10" s="406"/>
      <c r="DK10" s="76" t="s">
        <v>1060</v>
      </c>
      <c r="DL10" s="76" t="s">
        <v>403</v>
      </c>
      <c r="DM10" s="436" t="s">
        <v>674</v>
      </c>
      <c r="DN10" s="437"/>
      <c r="DO10" s="438"/>
      <c r="DP10" s="406"/>
      <c r="DQ10" s="406"/>
      <c r="DR10" s="406"/>
      <c r="DS10" s="406"/>
      <c r="DT10" s="406"/>
      <c r="DU10" s="406"/>
      <c r="DV10" s="76" t="s">
        <v>1060</v>
      </c>
      <c r="DW10" s="76" t="s">
        <v>403</v>
      </c>
      <c r="DX10" s="436" t="s">
        <v>674</v>
      </c>
      <c r="DY10" s="437"/>
      <c r="DZ10" s="438"/>
      <c r="EA10" s="406"/>
      <c r="EB10" s="406"/>
      <c r="EC10" s="406"/>
      <c r="ED10" s="406"/>
      <c r="EE10" s="406"/>
      <c r="EF10" s="406"/>
      <c r="EG10" s="76" t="s">
        <v>1060</v>
      </c>
      <c r="EH10" s="76" t="s">
        <v>403</v>
      </c>
      <c r="EI10" s="436" t="s">
        <v>674</v>
      </c>
      <c r="EJ10" s="437"/>
      <c r="EK10" s="438"/>
    </row>
    <row r="11" spans="1:141" ht="14.25" thickBot="1">
      <c r="A11" s="72"/>
      <c r="B11" s="73"/>
      <c r="C11" s="73"/>
      <c r="D11" s="73"/>
      <c r="E11" s="73"/>
      <c r="F11" s="76" t="s">
        <v>1061</v>
      </c>
      <c r="G11" s="76" t="s">
        <v>1062</v>
      </c>
      <c r="H11" s="439" t="s">
        <v>682</v>
      </c>
      <c r="I11" s="440"/>
      <c r="J11" s="441"/>
      <c r="K11" s="401"/>
      <c r="L11" s="401"/>
      <c r="M11" s="401"/>
      <c r="N11" s="401"/>
      <c r="O11" s="401"/>
      <c r="P11" s="76" t="s">
        <v>1061</v>
      </c>
      <c r="Q11" s="76" t="s">
        <v>1062</v>
      </c>
      <c r="R11" s="439" t="s">
        <v>682</v>
      </c>
      <c r="S11" s="440"/>
      <c r="T11" s="441"/>
      <c r="U11" s="406"/>
      <c r="V11" s="406"/>
      <c r="W11" s="406"/>
      <c r="X11" s="406"/>
      <c r="Y11" s="406"/>
      <c r="Z11" s="406"/>
      <c r="AA11" s="76" t="s">
        <v>1061</v>
      </c>
      <c r="AB11" s="76" t="s">
        <v>1062</v>
      </c>
      <c r="AC11" s="439" t="s">
        <v>682</v>
      </c>
      <c r="AD11" s="440"/>
      <c r="AE11" s="441"/>
      <c r="AF11" s="406"/>
      <c r="AG11" s="406"/>
      <c r="AH11" s="406"/>
      <c r="AI11" s="406"/>
      <c r="AJ11" s="406"/>
      <c r="AK11" s="406"/>
      <c r="AL11" s="76" t="s">
        <v>1061</v>
      </c>
      <c r="AM11" s="76" t="s">
        <v>1062</v>
      </c>
      <c r="AN11" s="439" t="s">
        <v>682</v>
      </c>
      <c r="AO11" s="440"/>
      <c r="AP11" s="441"/>
      <c r="AQ11" s="406"/>
      <c r="AR11" s="406"/>
      <c r="AS11" s="406"/>
      <c r="AT11" s="406"/>
      <c r="AU11" s="406"/>
      <c r="AV11" s="406"/>
      <c r="AW11" s="76" t="s">
        <v>1061</v>
      </c>
      <c r="AX11" s="76" t="s">
        <v>1062</v>
      </c>
      <c r="AY11" s="439" t="s">
        <v>682</v>
      </c>
      <c r="AZ11" s="440"/>
      <c r="BA11" s="441"/>
      <c r="BB11" s="406"/>
      <c r="BC11" s="406"/>
      <c r="BD11" s="406"/>
      <c r="BE11" s="406"/>
      <c r="BF11" s="406"/>
      <c r="BG11" s="406"/>
      <c r="BH11" s="76" t="s">
        <v>1061</v>
      </c>
      <c r="BI11" s="76" t="s">
        <v>1062</v>
      </c>
      <c r="BJ11" s="439" t="s">
        <v>682</v>
      </c>
      <c r="BK11" s="440"/>
      <c r="BL11" s="441"/>
      <c r="BM11" s="406"/>
      <c r="BN11" s="406"/>
      <c r="BO11" s="406"/>
      <c r="BP11" s="406"/>
      <c r="BQ11" s="406"/>
      <c r="BR11" s="406"/>
      <c r="BS11" s="76" t="s">
        <v>1061</v>
      </c>
      <c r="BT11" s="76" t="s">
        <v>1062</v>
      </c>
      <c r="BU11" s="439" t="s">
        <v>682</v>
      </c>
      <c r="BV11" s="440"/>
      <c r="BW11" s="441"/>
      <c r="BX11" s="406"/>
      <c r="BY11" s="406"/>
      <c r="BZ11" s="406"/>
      <c r="CA11" s="406"/>
      <c r="CB11" s="406"/>
      <c r="CC11" s="406"/>
      <c r="CD11" s="76" t="s">
        <v>1061</v>
      </c>
      <c r="CE11" s="76" t="s">
        <v>1062</v>
      </c>
      <c r="CF11" s="439" t="s">
        <v>682</v>
      </c>
      <c r="CG11" s="440"/>
      <c r="CH11" s="441"/>
      <c r="CI11" s="406"/>
      <c r="CJ11" s="406"/>
      <c r="CK11" s="406"/>
      <c r="CL11" s="406"/>
      <c r="CM11" s="406"/>
      <c r="CN11" s="406"/>
      <c r="CO11" s="76" t="s">
        <v>1061</v>
      </c>
      <c r="CP11" s="76" t="s">
        <v>1062</v>
      </c>
      <c r="CQ11" s="439" t="s">
        <v>682</v>
      </c>
      <c r="CR11" s="440"/>
      <c r="CS11" s="441"/>
      <c r="CT11" s="406"/>
      <c r="CU11" s="406"/>
      <c r="CV11" s="406"/>
      <c r="CW11" s="406"/>
      <c r="CX11" s="406"/>
      <c r="CY11" s="406"/>
      <c r="CZ11" s="76" t="s">
        <v>1061</v>
      </c>
      <c r="DA11" s="76" t="s">
        <v>1062</v>
      </c>
      <c r="DB11" s="439" t="s">
        <v>682</v>
      </c>
      <c r="DC11" s="440"/>
      <c r="DD11" s="441"/>
      <c r="DE11" s="406"/>
      <c r="DF11" s="406"/>
      <c r="DG11" s="406"/>
      <c r="DH11" s="406"/>
      <c r="DI11" s="406"/>
      <c r="DJ11" s="406"/>
      <c r="DK11" s="76" t="s">
        <v>1061</v>
      </c>
      <c r="DL11" s="76" t="s">
        <v>1062</v>
      </c>
      <c r="DM11" s="439" t="s">
        <v>682</v>
      </c>
      <c r="DN11" s="440"/>
      <c r="DO11" s="441"/>
      <c r="DP11" s="406"/>
      <c r="DQ11" s="406"/>
      <c r="DR11" s="406"/>
      <c r="DS11" s="406"/>
      <c r="DT11" s="406"/>
      <c r="DU11" s="406"/>
      <c r="DV11" s="76" t="s">
        <v>1061</v>
      </c>
      <c r="DW11" s="76" t="s">
        <v>1062</v>
      </c>
      <c r="DX11" s="439" t="s">
        <v>682</v>
      </c>
      <c r="DY11" s="440"/>
      <c r="DZ11" s="441"/>
      <c r="EA11" s="406"/>
      <c r="EB11" s="406"/>
      <c r="EC11" s="406"/>
      <c r="ED11" s="406"/>
      <c r="EE11" s="406"/>
      <c r="EF11" s="406"/>
      <c r="EG11" s="76" t="s">
        <v>1061</v>
      </c>
      <c r="EH11" s="76" t="s">
        <v>1062</v>
      </c>
      <c r="EI11" s="439" t="s">
        <v>682</v>
      </c>
      <c r="EJ11" s="440"/>
      <c r="EK11" s="441"/>
    </row>
    <row r="12" spans="1:141" ht="14.25" customHeight="1" thickBot="1">
      <c r="A12" s="395" t="s">
        <v>2476</v>
      </c>
      <c r="B12" s="333"/>
      <c r="C12" s="333"/>
      <c r="D12" s="333"/>
      <c r="E12" s="333"/>
      <c r="F12" s="76" t="s">
        <v>1063</v>
      </c>
      <c r="G12" s="76" t="s">
        <v>1064</v>
      </c>
      <c r="H12" s="77" t="s">
        <v>1065</v>
      </c>
      <c r="I12" s="77" t="s">
        <v>1066</v>
      </c>
      <c r="J12" s="77" t="s">
        <v>1067</v>
      </c>
      <c r="K12" s="402"/>
      <c r="L12" s="402"/>
      <c r="M12" s="402"/>
      <c r="N12" s="402"/>
      <c r="O12" s="402"/>
      <c r="P12" s="76" t="s">
        <v>1063</v>
      </c>
      <c r="Q12" s="413" t="s">
        <v>1064</v>
      </c>
      <c r="R12" s="77" t="s">
        <v>1065</v>
      </c>
      <c r="S12" s="77" t="s">
        <v>1066</v>
      </c>
      <c r="T12" s="77" t="s">
        <v>1067</v>
      </c>
      <c r="U12" s="407"/>
      <c r="V12" s="407"/>
      <c r="W12" s="407"/>
      <c r="X12" s="407"/>
      <c r="Y12" s="407"/>
      <c r="Z12" s="407"/>
      <c r="AA12" s="76" t="s">
        <v>1063</v>
      </c>
      <c r="AB12" s="76" t="s">
        <v>1064</v>
      </c>
      <c r="AC12" s="77" t="s">
        <v>1065</v>
      </c>
      <c r="AD12" s="77" t="s">
        <v>1066</v>
      </c>
      <c r="AE12" s="77" t="s">
        <v>1067</v>
      </c>
      <c r="AF12" s="407"/>
      <c r="AG12" s="407"/>
      <c r="AH12" s="407"/>
      <c r="AI12" s="407"/>
      <c r="AJ12" s="407"/>
      <c r="AK12" s="407"/>
      <c r="AL12" s="76" t="s">
        <v>1063</v>
      </c>
      <c r="AM12" s="76" t="s">
        <v>1064</v>
      </c>
      <c r="AN12" s="77" t="s">
        <v>1065</v>
      </c>
      <c r="AO12" s="77" t="s">
        <v>1066</v>
      </c>
      <c r="AP12" s="77" t="s">
        <v>1067</v>
      </c>
      <c r="AQ12" s="407"/>
      <c r="AR12" s="407"/>
      <c r="AS12" s="407"/>
      <c r="AT12" s="407"/>
      <c r="AU12" s="407"/>
      <c r="AV12" s="407"/>
      <c r="AW12" s="76" t="s">
        <v>1063</v>
      </c>
      <c r="AX12" s="76" t="s">
        <v>1064</v>
      </c>
      <c r="AY12" s="77" t="s">
        <v>1065</v>
      </c>
      <c r="AZ12" s="77" t="s">
        <v>1066</v>
      </c>
      <c r="BA12" s="77" t="s">
        <v>1067</v>
      </c>
      <c r="BB12" s="407"/>
      <c r="BC12" s="407"/>
      <c r="BD12" s="407"/>
      <c r="BE12" s="407"/>
      <c r="BF12" s="407"/>
      <c r="BG12" s="407"/>
      <c r="BH12" s="76" t="s">
        <v>1063</v>
      </c>
      <c r="BI12" s="76" t="s">
        <v>1064</v>
      </c>
      <c r="BJ12" s="77" t="s">
        <v>1065</v>
      </c>
      <c r="BK12" s="77" t="s">
        <v>1066</v>
      </c>
      <c r="BL12" s="77" t="s">
        <v>1067</v>
      </c>
      <c r="BM12" s="407"/>
      <c r="BN12" s="407"/>
      <c r="BO12" s="407"/>
      <c r="BP12" s="407"/>
      <c r="BQ12" s="407"/>
      <c r="BR12" s="407"/>
      <c r="BS12" s="76" t="s">
        <v>1063</v>
      </c>
      <c r="BT12" s="76" t="s">
        <v>1064</v>
      </c>
      <c r="BU12" s="77" t="s">
        <v>1065</v>
      </c>
      <c r="BV12" s="77" t="s">
        <v>1066</v>
      </c>
      <c r="BW12" s="77" t="s">
        <v>1067</v>
      </c>
      <c r="BX12" s="407"/>
      <c r="BY12" s="407"/>
      <c r="BZ12" s="407"/>
      <c r="CA12" s="407"/>
      <c r="CB12" s="407"/>
      <c r="CC12" s="407"/>
      <c r="CD12" s="76" t="s">
        <v>1063</v>
      </c>
      <c r="CE12" s="76" t="s">
        <v>1064</v>
      </c>
      <c r="CF12" s="77" t="s">
        <v>1065</v>
      </c>
      <c r="CG12" s="77" t="s">
        <v>1066</v>
      </c>
      <c r="CH12" s="77" t="s">
        <v>1067</v>
      </c>
      <c r="CI12" s="407"/>
      <c r="CJ12" s="407"/>
      <c r="CK12" s="407"/>
      <c r="CL12" s="407"/>
      <c r="CM12" s="407"/>
      <c r="CN12" s="407"/>
      <c r="CO12" s="76" t="s">
        <v>1063</v>
      </c>
      <c r="CP12" s="76" t="s">
        <v>1064</v>
      </c>
      <c r="CQ12" s="77" t="s">
        <v>1065</v>
      </c>
      <c r="CR12" s="77" t="s">
        <v>1066</v>
      </c>
      <c r="CS12" s="77" t="s">
        <v>1067</v>
      </c>
      <c r="CT12" s="407"/>
      <c r="CU12" s="407"/>
      <c r="CV12" s="407"/>
      <c r="CW12" s="407"/>
      <c r="CX12" s="407"/>
      <c r="CY12" s="407"/>
      <c r="CZ12" s="76" t="s">
        <v>1063</v>
      </c>
      <c r="DA12" s="76" t="s">
        <v>1064</v>
      </c>
      <c r="DB12" s="77" t="s">
        <v>1065</v>
      </c>
      <c r="DC12" s="77" t="s">
        <v>1066</v>
      </c>
      <c r="DD12" s="77" t="s">
        <v>1067</v>
      </c>
      <c r="DE12" s="407"/>
      <c r="DF12" s="407"/>
      <c r="DG12" s="407"/>
      <c r="DH12" s="407"/>
      <c r="DI12" s="407"/>
      <c r="DJ12" s="407"/>
      <c r="DK12" s="76" t="s">
        <v>1063</v>
      </c>
      <c r="DL12" s="76" t="s">
        <v>1064</v>
      </c>
      <c r="DM12" s="77" t="s">
        <v>1065</v>
      </c>
      <c r="DN12" s="77" t="s">
        <v>1066</v>
      </c>
      <c r="DO12" s="77" t="s">
        <v>1067</v>
      </c>
      <c r="DP12" s="407"/>
      <c r="DQ12" s="407"/>
      <c r="DR12" s="407"/>
      <c r="DS12" s="407"/>
      <c r="DT12" s="407"/>
      <c r="DU12" s="407"/>
      <c r="DV12" s="76" t="s">
        <v>1063</v>
      </c>
      <c r="DW12" s="76" t="s">
        <v>1064</v>
      </c>
      <c r="DX12" s="77" t="s">
        <v>1065</v>
      </c>
      <c r="DY12" s="77" t="s">
        <v>1066</v>
      </c>
      <c r="DZ12" s="77" t="s">
        <v>1067</v>
      </c>
      <c r="EA12" s="407"/>
      <c r="EB12" s="407"/>
      <c r="EC12" s="407"/>
      <c r="ED12" s="407"/>
      <c r="EE12" s="407"/>
      <c r="EF12" s="407"/>
      <c r="EG12" s="76" t="s">
        <v>1063</v>
      </c>
      <c r="EH12" s="76" t="s">
        <v>1064</v>
      </c>
      <c r="EI12" s="77" t="s">
        <v>1065</v>
      </c>
      <c r="EJ12" s="77" t="s">
        <v>1066</v>
      </c>
      <c r="EK12" s="77" t="s">
        <v>1067</v>
      </c>
    </row>
    <row r="13" spans="1:141" ht="15.75" customHeight="1" thickBot="1">
      <c r="A13" s="78"/>
      <c r="B13" s="329"/>
      <c r="C13" s="79"/>
      <c r="D13" s="79"/>
      <c r="E13" s="444"/>
      <c r="F13" s="80"/>
      <c r="G13" s="81"/>
      <c r="H13" s="82"/>
      <c r="I13" s="83"/>
      <c r="J13" s="84"/>
      <c r="K13" s="402"/>
      <c r="L13" s="402"/>
      <c r="M13" s="402"/>
      <c r="N13" s="402"/>
      <c r="O13" s="402"/>
      <c r="P13" s="80"/>
      <c r="Q13" s="414" t="s">
        <v>1108</v>
      </c>
      <c r="R13" s="83"/>
      <c r="S13" s="83"/>
      <c r="T13" s="84"/>
      <c r="U13" s="407"/>
      <c r="V13" s="407"/>
      <c r="W13" s="407"/>
      <c r="X13" s="407"/>
      <c r="Y13" s="407"/>
      <c r="Z13" s="407"/>
      <c r="AA13" s="80"/>
      <c r="AB13" s="328" t="s">
        <v>2471</v>
      </c>
      <c r="AC13" s="82"/>
      <c r="AD13" s="83"/>
      <c r="AE13" s="84"/>
      <c r="AF13" s="407"/>
      <c r="AG13" s="407"/>
      <c r="AH13" s="407"/>
      <c r="AI13" s="407"/>
      <c r="AJ13" s="407"/>
      <c r="AK13" s="407"/>
      <c r="AL13" s="80"/>
      <c r="AM13" s="328" t="s">
        <v>664</v>
      </c>
      <c r="AN13" s="82"/>
      <c r="AO13" s="83"/>
      <c r="AP13" s="84"/>
      <c r="AQ13" s="407"/>
      <c r="AR13" s="407"/>
      <c r="AS13" s="407"/>
      <c r="AT13" s="407"/>
      <c r="AU13" s="407"/>
      <c r="AV13" s="407"/>
      <c r="AW13" s="80"/>
      <c r="AX13" s="328" t="s">
        <v>665</v>
      </c>
      <c r="AY13" s="82"/>
      <c r="AZ13" s="83"/>
      <c r="BA13" s="84"/>
      <c r="BB13" s="407"/>
      <c r="BC13" s="407"/>
      <c r="BD13" s="407"/>
      <c r="BE13" s="407"/>
      <c r="BF13" s="407"/>
      <c r="BG13" s="407"/>
      <c r="BH13" s="80"/>
      <c r="BI13" s="328" t="s">
        <v>666</v>
      </c>
      <c r="BJ13" s="82"/>
      <c r="BK13" s="83"/>
      <c r="BL13" s="84"/>
      <c r="BM13" s="407"/>
      <c r="BN13" s="407"/>
      <c r="BO13" s="407"/>
      <c r="BP13" s="407"/>
      <c r="BQ13" s="407"/>
      <c r="BR13" s="407"/>
      <c r="BS13" s="80"/>
      <c r="BT13" s="328" t="s">
        <v>667</v>
      </c>
      <c r="BU13" s="82"/>
      <c r="BV13" s="83"/>
      <c r="BW13" s="84"/>
      <c r="BX13" s="407"/>
      <c r="BY13" s="407"/>
      <c r="BZ13" s="407"/>
      <c r="CA13" s="407"/>
      <c r="CB13" s="407"/>
      <c r="CC13" s="407"/>
      <c r="CD13" s="80"/>
      <c r="CE13" s="328" t="s">
        <v>675</v>
      </c>
      <c r="CF13" s="82"/>
      <c r="CG13" s="83"/>
      <c r="CH13" s="84"/>
      <c r="CI13" s="407"/>
      <c r="CJ13" s="407"/>
      <c r="CK13" s="407"/>
      <c r="CL13" s="407"/>
      <c r="CM13" s="407"/>
      <c r="CN13" s="407"/>
      <c r="CO13" s="80"/>
      <c r="CP13" s="328" t="s">
        <v>677</v>
      </c>
      <c r="CQ13" s="82"/>
      <c r="CR13" s="83"/>
      <c r="CS13" s="84"/>
      <c r="CT13" s="407"/>
      <c r="CU13" s="407"/>
      <c r="CV13" s="407"/>
      <c r="CW13" s="407"/>
      <c r="CX13" s="407"/>
      <c r="CY13" s="407"/>
      <c r="CZ13" s="80"/>
      <c r="DA13" s="328" t="s">
        <v>670</v>
      </c>
      <c r="DB13" s="82"/>
      <c r="DC13" s="83"/>
      <c r="DD13" s="84"/>
      <c r="DE13" s="407"/>
      <c r="DF13" s="407"/>
      <c r="DG13" s="407"/>
      <c r="DH13" s="407"/>
      <c r="DI13" s="407"/>
      <c r="DJ13" s="407"/>
      <c r="DK13" s="80"/>
      <c r="DL13" s="328" t="s">
        <v>671</v>
      </c>
      <c r="DM13" s="82"/>
      <c r="DN13" s="83"/>
      <c r="DO13" s="84"/>
      <c r="DP13" s="407"/>
      <c r="DQ13" s="407"/>
      <c r="DR13" s="407"/>
      <c r="DS13" s="407"/>
      <c r="DT13" s="407"/>
      <c r="DU13" s="407"/>
      <c r="DV13" s="80"/>
      <c r="DW13" s="328" t="s">
        <v>672</v>
      </c>
      <c r="DX13" s="82"/>
      <c r="DY13" s="83"/>
      <c r="DZ13" s="84"/>
      <c r="EA13" s="407"/>
      <c r="EB13" s="407"/>
      <c r="EC13" s="407"/>
      <c r="ED13" s="407"/>
      <c r="EE13" s="407"/>
      <c r="EF13" s="407"/>
      <c r="EG13" s="80"/>
      <c r="EH13" s="328" t="s">
        <v>679</v>
      </c>
      <c r="EI13" s="82"/>
      <c r="EJ13" s="83"/>
      <c r="EK13" s="84"/>
    </row>
    <row r="14" spans="1:141" ht="14.25" customHeight="1" thickBot="1">
      <c r="A14" s="85"/>
      <c r="B14" s="201"/>
      <c r="C14" s="86"/>
      <c r="D14" s="86"/>
      <c r="E14" s="445"/>
      <c r="F14" s="87"/>
      <c r="G14" s="88" t="s">
        <v>1068</v>
      </c>
      <c r="H14" s="89"/>
      <c r="I14" s="90"/>
      <c r="J14" s="91"/>
      <c r="K14" s="402"/>
      <c r="L14" s="402"/>
      <c r="M14" s="402"/>
      <c r="N14" s="402"/>
      <c r="O14" s="402"/>
      <c r="P14" s="87"/>
      <c r="Q14" s="415" t="s">
        <v>123</v>
      </c>
      <c r="R14" s="90"/>
      <c r="S14" s="90"/>
      <c r="T14" s="91"/>
      <c r="U14" s="407"/>
      <c r="V14" s="407"/>
      <c r="W14" s="407"/>
      <c r="X14" s="407"/>
      <c r="Y14" s="407"/>
      <c r="Z14" s="407"/>
      <c r="AA14" s="87"/>
      <c r="AB14" s="328" t="s">
        <v>2472</v>
      </c>
      <c r="AC14" s="89"/>
      <c r="AD14" s="90"/>
      <c r="AE14" s="91"/>
      <c r="AF14" s="407"/>
      <c r="AG14" s="407"/>
      <c r="AH14" s="407"/>
      <c r="AI14" s="407"/>
      <c r="AJ14" s="407"/>
      <c r="AK14" s="407"/>
      <c r="AL14" s="87"/>
      <c r="AM14" s="328"/>
      <c r="AN14" s="89"/>
      <c r="AO14" s="90"/>
      <c r="AP14" s="91"/>
      <c r="AQ14" s="407"/>
      <c r="AR14" s="407"/>
      <c r="AS14" s="407"/>
      <c r="AT14" s="407"/>
      <c r="AU14" s="407"/>
      <c r="AV14" s="407"/>
      <c r="AW14" s="87"/>
      <c r="AX14" s="328"/>
      <c r="AY14" s="89"/>
      <c r="AZ14" s="90"/>
      <c r="BA14" s="91"/>
      <c r="BB14" s="407"/>
      <c r="BC14" s="407"/>
      <c r="BD14" s="407"/>
      <c r="BE14" s="407"/>
      <c r="BF14" s="407"/>
      <c r="BG14" s="407"/>
      <c r="BH14" s="87"/>
      <c r="BI14" s="328"/>
      <c r="BJ14" s="89"/>
      <c r="BK14" s="90"/>
      <c r="BL14" s="91"/>
      <c r="BM14" s="407"/>
      <c r="BN14" s="407"/>
      <c r="BO14" s="407"/>
      <c r="BP14" s="407"/>
      <c r="BQ14" s="407"/>
      <c r="BR14" s="407"/>
      <c r="BS14" s="87"/>
      <c r="BT14" s="328"/>
      <c r="BU14" s="89"/>
      <c r="BV14" s="90"/>
      <c r="BW14" s="91"/>
      <c r="BX14" s="407"/>
      <c r="BY14" s="407"/>
      <c r="BZ14" s="407"/>
      <c r="CA14" s="407"/>
      <c r="CB14" s="407"/>
      <c r="CC14" s="407"/>
      <c r="CD14" s="87"/>
      <c r="CE14" s="328" t="s">
        <v>676</v>
      </c>
      <c r="CF14" s="89"/>
      <c r="CG14" s="90"/>
      <c r="CH14" s="91"/>
      <c r="CI14" s="407"/>
      <c r="CJ14" s="407"/>
      <c r="CK14" s="407"/>
      <c r="CL14" s="407"/>
      <c r="CM14" s="407"/>
      <c r="CN14" s="407"/>
      <c r="CO14" s="87"/>
      <c r="CP14" s="328" t="s">
        <v>678</v>
      </c>
      <c r="CQ14" s="89"/>
      <c r="CR14" s="90"/>
      <c r="CS14" s="91"/>
      <c r="CT14" s="407"/>
      <c r="CU14" s="407"/>
      <c r="CV14" s="407"/>
      <c r="CW14" s="407"/>
      <c r="CX14" s="407"/>
      <c r="CY14" s="407"/>
      <c r="CZ14" s="87"/>
      <c r="DA14" s="328"/>
      <c r="DB14" s="89"/>
      <c r="DC14" s="90"/>
      <c r="DD14" s="91"/>
      <c r="DE14" s="407"/>
      <c r="DF14" s="407"/>
      <c r="DG14" s="407"/>
      <c r="DH14" s="407"/>
      <c r="DI14" s="407"/>
      <c r="DJ14" s="407"/>
      <c r="DK14" s="87"/>
      <c r="DL14" s="328"/>
      <c r="DM14" s="89"/>
      <c r="DN14" s="90"/>
      <c r="DO14" s="91"/>
      <c r="DP14" s="407"/>
      <c r="DQ14" s="407"/>
      <c r="DR14" s="407"/>
      <c r="DS14" s="407"/>
      <c r="DT14" s="407"/>
      <c r="DU14" s="407"/>
      <c r="DV14" s="87"/>
      <c r="DW14" s="328"/>
      <c r="DX14" s="89"/>
      <c r="DY14" s="90"/>
      <c r="DZ14" s="91"/>
      <c r="EA14" s="407"/>
      <c r="EB14" s="407"/>
      <c r="EC14" s="407"/>
      <c r="ED14" s="407"/>
      <c r="EE14" s="407"/>
      <c r="EF14" s="407"/>
      <c r="EG14" s="87"/>
      <c r="EH14" s="328" t="s">
        <v>680</v>
      </c>
      <c r="EI14" s="89"/>
      <c r="EJ14" s="90"/>
      <c r="EK14" s="91"/>
    </row>
    <row r="15" spans="1:141" ht="14.25" customHeight="1" thickBot="1">
      <c r="A15" s="85"/>
      <c r="B15" s="201"/>
      <c r="C15" s="86"/>
      <c r="D15" s="86"/>
      <c r="E15" s="445"/>
      <c r="F15" s="92"/>
      <c r="G15" s="93"/>
      <c r="H15" s="94"/>
      <c r="I15" s="95" t="s">
        <v>1069</v>
      </c>
      <c r="J15" s="96"/>
      <c r="K15" s="402"/>
      <c r="L15" s="402"/>
      <c r="M15" s="402"/>
      <c r="N15" s="402"/>
      <c r="O15" s="402"/>
      <c r="P15" s="92"/>
      <c r="Q15" s="93"/>
      <c r="R15" s="94"/>
      <c r="S15" s="95" t="s">
        <v>1069</v>
      </c>
      <c r="T15" s="96"/>
      <c r="U15" s="407"/>
      <c r="V15" s="407"/>
      <c r="W15" s="407"/>
      <c r="X15" s="407"/>
      <c r="Y15" s="407"/>
      <c r="Z15" s="407"/>
      <c r="AA15" s="92"/>
      <c r="AB15" s="93"/>
      <c r="AC15" s="94"/>
      <c r="AD15" s="95" t="s">
        <v>1069</v>
      </c>
      <c r="AE15" s="96"/>
      <c r="AF15" s="407"/>
      <c r="AG15" s="407"/>
      <c r="AH15" s="407"/>
      <c r="AI15" s="407"/>
      <c r="AJ15" s="407"/>
      <c r="AK15" s="407"/>
      <c r="AL15" s="92"/>
      <c r="AM15" s="93"/>
      <c r="AN15" s="94"/>
      <c r="AO15" s="95" t="s">
        <v>1069</v>
      </c>
      <c r="AP15" s="96"/>
      <c r="AQ15" s="407"/>
      <c r="AR15" s="407"/>
      <c r="AS15" s="407"/>
      <c r="AT15" s="407"/>
      <c r="AU15" s="407"/>
      <c r="AV15" s="407"/>
      <c r="AW15" s="92"/>
      <c r="AX15" s="93"/>
      <c r="AY15" s="94"/>
      <c r="AZ15" s="95" t="s">
        <v>1069</v>
      </c>
      <c r="BA15" s="96"/>
      <c r="BB15" s="407"/>
      <c r="BC15" s="407"/>
      <c r="BD15" s="407"/>
      <c r="BE15" s="407"/>
      <c r="BF15" s="407"/>
      <c r="BG15" s="407"/>
      <c r="BH15" s="92"/>
      <c r="BI15" s="93"/>
      <c r="BJ15" s="94"/>
      <c r="BK15" s="95" t="s">
        <v>1069</v>
      </c>
      <c r="BL15" s="96"/>
      <c r="BM15" s="407"/>
      <c r="BN15" s="407"/>
      <c r="BO15" s="407"/>
      <c r="BP15" s="407"/>
      <c r="BQ15" s="407"/>
      <c r="BR15" s="407"/>
      <c r="BS15" s="92"/>
      <c r="BT15" s="93"/>
      <c r="BU15" s="94"/>
      <c r="BV15" s="95" t="s">
        <v>1069</v>
      </c>
      <c r="BW15" s="96"/>
      <c r="BX15" s="407"/>
      <c r="BY15" s="407"/>
      <c r="BZ15" s="407"/>
      <c r="CA15" s="407"/>
      <c r="CB15" s="407"/>
      <c r="CC15" s="407"/>
      <c r="CD15" s="92"/>
      <c r="CE15" s="93"/>
      <c r="CF15" s="94"/>
      <c r="CG15" s="95" t="s">
        <v>1069</v>
      </c>
      <c r="CH15" s="96"/>
      <c r="CI15" s="407"/>
      <c r="CJ15" s="407"/>
      <c r="CK15" s="407"/>
      <c r="CL15" s="407"/>
      <c r="CM15" s="407"/>
      <c r="CN15" s="407"/>
      <c r="CO15" s="92"/>
      <c r="CP15" s="93"/>
      <c r="CQ15" s="94"/>
      <c r="CR15" s="95" t="s">
        <v>1069</v>
      </c>
      <c r="CS15" s="96"/>
      <c r="CT15" s="407"/>
      <c r="CU15" s="407"/>
      <c r="CV15" s="407"/>
      <c r="CW15" s="407"/>
      <c r="CX15" s="407"/>
      <c r="CY15" s="407"/>
      <c r="CZ15" s="92"/>
      <c r="DA15" s="93"/>
      <c r="DB15" s="94"/>
      <c r="DC15" s="95" t="s">
        <v>1069</v>
      </c>
      <c r="DD15" s="96"/>
      <c r="DE15" s="407"/>
      <c r="DF15" s="407"/>
      <c r="DG15" s="407"/>
      <c r="DH15" s="407"/>
      <c r="DI15" s="407"/>
      <c r="DJ15" s="407"/>
      <c r="DK15" s="92"/>
      <c r="DL15" s="93"/>
      <c r="DM15" s="94"/>
      <c r="DN15" s="95" t="s">
        <v>1069</v>
      </c>
      <c r="DO15" s="96"/>
      <c r="DP15" s="407"/>
      <c r="DQ15" s="407"/>
      <c r="DR15" s="407"/>
      <c r="DS15" s="407"/>
      <c r="DT15" s="407"/>
      <c r="DU15" s="407"/>
      <c r="DV15" s="92"/>
      <c r="DW15" s="93"/>
      <c r="DX15" s="94"/>
      <c r="DY15" s="95" t="s">
        <v>1069</v>
      </c>
      <c r="DZ15" s="96"/>
      <c r="EA15" s="407"/>
      <c r="EB15" s="407"/>
      <c r="EC15" s="407"/>
      <c r="ED15" s="407"/>
      <c r="EE15" s="407"/>
      <c r="EF15" s="407"/>
      <c r="EG15" s="94" t="s">
        <v>681</v>
      </c>
      <c r="EH15" s="93"/>
      <c r="EI15" s="94"/>
      <c r="EJ15" s="95" t="s">
        <v>1069</v>
      </c>
      <c r="EK15" s="96"/>
    </row>
    <row r="16" spans="1:141" ht="14.25" thickBot="1">
      <c r="A16" s="54"/>
      <c r="B16" s="330" t="s">
        <v>1068</v>
      </c>
      <c r="C16" s="405" t="s">
        <v>122</v>
      </c>
      <c r="D16" s="405" t="s">
        <v>2473</v>
      </c>
      <c r="E16" s="405" t="s">
        <v>664</v>
      </c>
      <c r="F16" s="98" t="s">
        <v>412</v>
      </c>
      <c r="G16" s="99">
        <v>1</v>
      </c>
      <c r="H16" s="100">
        <v>500</v>
      </c>
      <c r="I16" s="101">
        <v>800</v>
      </c>
      <c r="J16" s="102">
        <v>1000</v>
      </c>
      <c r="K16" s="393"/>
      <c r="L16" s="393"/>
      <c r="M16" s="393"/>
      <c r="N16" s="393"/>
      <c r="O16" s="393"/>
      <c r="P16" s="98" t="s">
        <v>412</v>
      </c>
      <c r="Q16" s="99">
        <v>1</v>
      </c>
      <c r="R16" s="100">
        <v>615</v>
      </c>
      <c r="S16" s="101">
        <v>935</v>
      </c>
      <c r="T16" s="102">
        <v>1135</v>
      </c>
      <c r="U16" s="137"/>
      <c r="V16" s="137"/>
      <c r="W16" s="137"/>
      <c r="X16" s="137"/>
      <c r="Y16" s="137"/>
      <c r="Z16" s="137"/>
      <c r="AA16" s="98" t="s">
        <v>412</v>
      </c>
      <c r="AB16" s="99">
        <v>1</v>
      </c>
      <c r="AC16" s="100">
        <v>1021</v>
      </c>
      <c r="AD16" s="101">
        <v>1890</v>
      </c>
      <c r="AE16" s="102">
        <v>2040</v>
      </c>
      <c r="AF16" s="137"/>
      <c r="AG16" s="137"/>
      <c r="AH16" s="137"/>
      <c r="AI16" s="137"/>
      <c r="AJ16" s="137"/>
      <c r="AK16" s="137"/>
      <c r="AL16" s="98" t="s">
        <v>412</v>
      </c>
      <c r="AM16" s="99">
        <v>1</v>
      </c>
      <c r="AN16" s="100">
        <v>990</v>
      </c>
      <c r="AO16" s="101">
        <v>1530</v>
      </c>
      <c r="AP16" s="102">
        <v>1780</v>
      </c>
      <c r="AQ16" s="137"/>
      <c r="AR16" s="137"/>
      <c r="AS16" s="137"/>
      <c r="AT16" s="137"/>
      <c r="AU16" s="137"/>
      <c r="AV16" s="137"/>
      <c r="AW16" s="98" t="s">
        <v>412</v>
      </c>
      <c r="AX16" s="99">
        <v>1</v>
      </c>
      <c r="AY16" s="502">
        <v>990</v>
      </c>
      <c r="AZ16" s="503">
        <v>1530</v>
      </c>
      <c r="BA16" s="504">
        <v>1790</v>
      </c>
      <c r="BB16" s="137"/>
      <c r="BC16" s="137"/>
      <c r="BD16" s="137"/>
      <c r="BE16" s="137"/>
      <c r="BF16" s="137"/>
      <c r="BG16" s="137"/>
      <c r="BH16" s="98" t="s">
        <v>412</v>
      </c>
      <c r="BI16" s="99">
        <v>1</v>
      </c>
      <c r="BJ16" s="502">
        <v>431</v>
      </c>
      <c r="BK16" s="503">
        <v>871</v>
      </c>
      <c r="BL16" s="504">
        <v>1121</v>
      </c>
      <c r="BM16" s="137"/>
      <c r="BN16" s="137"/>
      <c r="BO16" s="137"/>
      <c r="BP16" s="137"/>
      <c r="BQ16" s="137"/>
      <c r="BR16" s="137"/>
      <c r="BS16" s="98" t="s">
        <v>412</v>
      </c>
      <c r="BT16" s="99">
        <v>1</v>
      </c>
      <c r="BU16" s="502">
        <v>1990</v>
      </c>
      <c r="BV16" s="503">
        <v>2530</v>
      </c>
      <c r="BW16" s="504">
        <v>2830</v>
      </c>
      <c r="BX16" s="137"/>
      <c r="BY16" s="137"/>
      <c r="BZ16" s="137"/>
      <c r="CA16" s="137"/>
      <c r="CB16" s="137"/>
      <c r="CC16" s="137"/>
      <c r="CD16" s="98" t="s">
        <v>412</v>
      </c>
      <c r="CE16" s="99">
        <v>1</v>
      </c>
      <c r="CF16" s="502">
        <v>2500</v>
      </c>
      <c r="CG16" s="503">
        <v>2800</v>
      </c>
      <c r="CH16" s="504">
        <v>3000</v>
      </c>
      <c r="CI16" s="137"/>
      <c r="CJ16" s="137"/>
      <c r="CK16" s="137"/>
      <c r="CL16" s="137"/>
      <c r="CM16" s="137"/>
      <c r="CN16" s="137"/>
      <c r="CO16" s="98" t="s">
        <v>412</v>
      </c>
      <c r="CP16" s="99">
        <v>1</v>
      </c>
      <c r="CQ16" s="502">
        <v>1990</v>
      </c>
      <c r="CR16" s="503">
        <v>2530</v>
      </c>
      <c r="CS16" s="504">
        <v>2830</v>
      </c>
      <c r="CT16" s="137"/>
      <c r="CU16" s="137"/>
      <c r="CV16" s="137"/>
      <c r="CW16" s="137"/>
      <c r="CX16" s="137"/>
      <c r="CY16" s="137"/>
      <c r="CZ16" s="98" t="s">
        <v>412</v>
      </c>
      <c r="DA16" s="99">
        <v>1</v>
      </c>
      <c r="DB16" s="502">
        <v>2215</v>
      </c>
      <c r="DC16" s="503">
        <v>2990</v>
      </c>
      <c r="DD16" s="504">
        <v>3240</v>
      </c>
      <c r="DE16" s="137"/>
      <c r="DF16" s="137"/>
      <c r="DG16" s="137"/>
      <c r="DH16" s="137"/>
      <c r="DI16" s="137"/>
      <c r="DJ16" s="137"/>
      <c r="DK16" s="98" t="s">
        <v>412</v>
      </c>
      <c r="DL16" s="99">
        <v>1</v>
      </c>
      <c r="DM16" s="502">
        <v>1524</v>
      </c>
      <c r="DN16" s="503">
        <v>3080</v>
      </c>
      <c r="DO16" s="504">
        <v>3330</v>
      </c>
      <c r="DP16" s="137"/>
      <c r="DQ16" s="137"/>
      <c r="DR16" s="137"/>
      <c r="DS16" s="137"/>
      <c r="DT16" s="137"/>
      <c r="DU16" s="137"/>
      <c r="DV16" s="98" t="s">
        <v>412</v>
      </c>
      <c r="DW16" s="99">
        <v>1</v>
      </c>
      <c r="DX16" s="502">
        <v>1243</v>
      </c>
      <c r="DY16" s="503">
        <v>3036</v>
      </c>
      <c r="DZ16" s="504">
        <v>3286</v>
      </c>
      <c r="EA16" s="137"/>
      <c r="EB16" s="137"/>
      <c r="EC16" s="137"/>
      <c r="ED16" s="137"/>
      <c r="EE16" s="137"/>
      <c r="EF16" s="137"/>
      <c r="EG16" s="98" t="s">
        <v>412</v>
      </c>
      <c r="EH16" s="99">
        <v>1</v>
      </c>
      <c r="EI16" s="502">
        <v>2516</v>
      </c>
      <c r="EJ16" s="503">
        <v>3520</v>
      </c>
      <c r="EK16" s="504">
        <v>3770</v>
      </c>
    </row>
    <row r="17" spans="1:145" ht="14.25" thickBot="1">
      <c r="A17" s="54"/>
      <c r="B17" s="50"/>
      <c r="C17" s="50"/>
      <c r="D17" s="50"/>
      <c r="E17" s="50"/>
      <c r="F17" s="103" t="s">
        <v>418</v>
      </c>
      <c r="G17" s="104">
        <v>2</v>
      </c>
      <c r="H17" s="100">
        <v>500</v>
      </c>
      <c r="I17" s="101">
        <v>800</v>
      </c>
      <c r="J17" s="102">
        <v>1000</v>
      </c>
      <c r="K17" s="393"/>
      <c r="L17" s="393"/>
      <c r="M17" s="393"/>
      <c r="N17" s="393"/>
      <c r="O17" s="393"/>
      <c r="P17" s="103" t="s">
        <v>418</v>
      </c>
      <c r="Q17" s="104">
        <v>2</v>
      </c>
      <c r="R17" s="100">
        <v>615</v>
      </c>
      <c r="S17" s="101">
        <v>935</v>
      </c>
      <c r="T17" s="102">
        <v>1135</v>
      </c>
      <c r="U17" s="137"/>
      <c r="V17" s="137"/>
      <c r="W17" s="137"/>
      <c r="X17" s="137"/>
      <c r="Y17" s="137"/>
      <c r="Z17" s="137"/>
      <c r="AA17" s="103" t="s">
        <v>418</v>
      </c>
      <c r="AB17" s="104">
        <v>2</v>
      </c>
      <c r="AC17" s="100">
        <v>1021</v>
      </c>
      <c r="AD17" s="101">
        <v>1890</v>
      </c>
      <c r="AE17" s="102">
        <v>2040</v>
      </c>
      <c r="AF17" s="137"/>
      <c r="AG17" s="137"/>
      <c r="AH17" s="137"/>
      <c r="AI17" s="137"/>
      <c r="AJ17" s="137"/>
      <c r="AK17" s="137"/>
      <c r="AL17" s="103" t="s">
        <v>418</v>
      </c>
      <c r="AM17" s="104">
        <v>2</v>
      </c>
      <c r="AN17" s="100">
        <v>990</v>
      </c>
      <c r="AO17" s="101">
        <v>1530</v>
      </c>
      <c r="AP17" s="102">
        <v>1780</v>
      </c>
      <c r="AQ17" s="137"/>
      <c r="AR17" s="137"/>
      <c r="AS17" s="137"/>
      <c r="AT17" s="137"/>
      <c r="AU17" s="137"/>
      <c r="AV17" s="137"/>
      <c r="AW17" s="103" t="s">
        <v>418</v>
      </c>
      <c r="AX17" s="104">
        <v>2</v>
      </c>
      <c r="AY17" s="100">
        <v>990</v>
      </c>
      <c r="AZ17" s="101">
        <v>1530</v>
      </c>
      <c r="BA17" s="102">
        <v>1790</v>
      </c>
      <c r="BB17" s="137"/>
      <c r="BC17" s="137"/>
      <c r="BD17" s="137"/>
      <c r="BE17" s="137"/>
      <c r="BF17" s="137"/>
      <c r="BG17" s="137"/>
      <c r="BH17" s="103" t="s">
        <v>418</v>
      </c>
      <c r="BI17" s="104">
        <v>2</v>
      </c>
      <c r="BJ17" s="100">
        <v>431</v>
      </c>
      <c r="BK17" s="101">
        <v>871</v>
      </c>
      <c r="BL17" s="102">
        <v>1121</v>
      </c>
      <c r="BM17" s="137"/>
      <c r="BN17" s="137"/>
      <c r="BO17" s="137"/>
      <c r="BP17" s="137"/>
      <c r="BQ17" s="137"/>
      <c r="BR17" s="137"/>
      <c r="BS17" s="103" t="s">
        <v>418</v>
      </c>
      <c r="BT17" s="104">
        <v>2</v>
      </c>
      <c r="BU17" s="100">
        <v>1990</v>
      </c>
      <c r="BV17" s="101">
        <v>2530</v>
      </c>
      <c r="BW17" s="102">
        <v>2830</v>
      </c>
      <c r="BX17" s="137"/>
      <c r="BY17" s="137"/>
      <c r="BZ17" s="137"/>
      <c r="CA17" s="137"/>
      <c r="CB17" s="137"/>
      <c r="CC17" s="137"/>
      <c r="CD17" s="103" t="s">
        <v>418</v>
      </c>
      <c r="CE17" s="104">
        <v>2</v>
      </c>
      <c r="CF17" s="100">
        <v>2500</v>
      </c>
      <c r="CG17" s="101">
        <v>2800</v>
      </c>
      <c r="CH17" s="102">
        <v>3000</v>
      </c>
      <c r="CI17" s="137"/>
      <c r="CJ17" s="137"/>
      <c r="CK17" s="137"/>
      <c r="CL17" s="137"/>
      <c r="CM17" s="137"/>
      <c r="CN17" s="137"/>
      <c r="CO17" s="103" t="s">
        <v>418</v>
      </c>
      <c r="CP17" s="104">
        <v>2</v>
      </c>
      <c r="CQ17" s="100">
        <v>1990</v>
      </c>
      <c r="CR17" s="101">
        <v>2530</v>
      </c>
      <c r="CS17" s="102">
        <v>2830</v>
      </c>
      <c r="CT17" s="137"/>
      <c r="CU17" s="137"/>
      <c r="CV17" s="137"/>
      <c r="CW17" s="137"/>
      <c r="CX17" s="137"/>
      <c r="CY17" s="137"/>
      <c r="CZ17" s="103" t="s">
        <v>418</v>
      </c>
      <c r="DA17" s="104">
        <v>2</v>
      </c>
      <c r="DB17" s="100">
        <v>2215</v>
      </c>
      <c r="DC17" s="101">
        <v>2990</v>
      </c>
      <c r="DD17" s="102">
        <v>3240</v>
      </c>
      <c r="DE17" s="137"/>
      <c r="DF17" s="137"/>
      <c r="DG17" s="137"/>
      <c r="DH17" s="137"/>
      <c r="DI17" s="137"/>
      <c r="DJ17" s="137"/>
      <c r="DK17" s="103" t="s">
        <v>418</v>
      </c>
      <c r="DL17" s="104">
        <v>2</v>
      </c>
      <c r="DM17" s="100">
        <v>1524</v>
      </c>
      <c r="DN17" s="101">
        <v>3080</v>
      </c>
      <c r="DO17" s="102">
        <v>3330</v>
      </c>
      <c r="DP17" s="137"/>
      <c r="DQ17" s="137"/>
      <c r="DR17" s="137"/>
      <c r="DS17" s="137"/>
      <c r="DT17" s="137"/>
      <c r="DU17" s="137"/>
      <c r="DV17" s="103" t="s">
        <v>418</v>
      </c>
      <c r="DW17" s="104">
        <v>2</v>
      </c>
      <c r="DX17" s="100">
        <v>1243</v>
      </c>
      <c r="DY17" s="101">
        <v>3036</v>
      </c>
      <c r="DZ17" s="102">
        <v>3286</v>
      </c>
      <c r="EA17" s="137"/>
      <c r="EB17" s="137"/>
      <c r="EC17" s="137"/>
      <c r="ED17" s="137"/>
      <c r="EE17" s="137"/>
      <c r="EF17" s="137"/>
      <c r="EG17" s="103" t="s">
        <v>418</v>
      </c>
      <c r="EH17" s="104">
        <v>2</v>
      </c>
      <c r="EI17" s="100">
        <v>2516</v>
      </c>
      <c r="EJ17" s="101">
        <v>3520</v>
      </c>
      <c r="EK17" s="102">
        <v>3770</v>
      </c>
    </row>
    <row r="18" spans="1:145" ht="14.25" thickBot="1">
      <c r="A18" s="54"/>
      <c r="B18" s="50"/>
      <c r="C18" s="50"/>
      <c r="D18" s="50"/>
      <c r="E18" s="50"/>
      <c r="F18" s="108" t="s">
        <v>430</v>
      </c>
      <c r="G18" s="104">
        <v>3</v>
      </c>
      <c r="H18" s="100">
        <v>500</v>
      </c>
      <c r="I18" s="101">
        <v>800</v>
      </c>
      <c r="J18" s="102">
        <v>1000</v>
      </c>
      <c r="K18" s="393"/>
      <c r="L18" s="393"/>
      <c r="M18" s="393"/>
      <c r="N18" s="393"/>
      <c r="O18" s="393"/>
      <c r="P18" s="108" t="s">
        <v>430</v>
      </c>
      <c r="Q18" s="104">
        <v>3</v>
      </c>
      <c r="R18" s="100">
        <v>615</v>
      </c>
      <c r="S18" s="101">
        <v>935</v>
      </c>
      <c r="T18" s="102">
        <v>1135</v>
      </c>
      <c r="U18" s="137"/>
      <c r="V18" s="137"/>
      <c r="W18" s="137"/>
      <c r="X18" s="137"/>
      <c r="Y18" s="137"/>
      <c r="Z18" s="137"/>
      <c r="AA18" s="108" t="s">
        <v>430</v>
      </c>
      <c r="AB18" s="104">
        <v>3</v>
      </c>
      <c r="AC18" s="100">
        <v>1021</v>
      </c>
      <c r="AD18" s="101">
        <v>1890</v>
      </c>
      <c r="AE18" s="102">
        <v>2040</v>
      </c>
      <c r="AF18" s="137"/>
      <c r="AG18" s="137"/>
      <c r="AH18" s="137"/>
      <c r="AI18" s="137"/>
      <c r="AJ18" s="137"/>
      <c r="AK18" s="137"/>
      <c r="AL18" s="108" t="s">
        <v>430</v>
      </c>
      <c r="AM18" s="104">
        <v>3</v>
      </c>
      <c r="AN18" s="100">
        <v>990</v>
      </c>
      <c r="AO18" s="101">
        <v>1530</v>
      </c>
      <c r="AP18" s="102">
        <v>1780</v>
      </c>
      <c r="AQ18" s="137"/>
      <c r="AR18" s="137"/>
      <c r="AS18" s="137"/>
      <c r="AT18" s="137"/>
      <c r="AU18" s="137"/>
      <c r="AV18" s="137"/>
      <c r="AW18" s="108" t="s">
        <v>430</v>
      </c>
      <c r="AX18" s="104">
        <v>3</v>
      </c>
      <c r="AY18" s="100">
        <v>990</v>
      </c>
      <c r="AZ18" s="101">
        <v>1530</v>
      </c>
      <c r="BA18" s="102">
        <v>1790</v>
      </c>
      <c r="BB18" s="137"/>
      <c r="BC18" s="433" t="s">
        <v>659</v>
      </c>
      <c r="BD18" s="434"/>
      <c r="BE18" s="435"/>
      <c r="BF18" s="137"/>
      <c r="BG18" s="137"/>
      <c r="BH18" s="108" t="s">
        <v>430</v>
      </c>
      <c r="BI18" s="104">
        <v>3</v>
      </c>
      <c r="BJ18" s="100">
        <v>431</v>
      </c>
      <c r="BK18" s="101">
        <v>871</v>
      </c>
      <c r="BL18" s="102">
        <v>1121</v>
      </c>
      <c r="BM18" s="137"/>
      <c r="BN18" s="433" t="s">
        <v>659</v>
      </c>
      <c r="BO18" s="434"/>
      <c r="BP18" s="435"/>
      <c r="BQ18" s="137"/>
      <c r="BR18" s="137"/>
      <c r="BS18" s="108" t="s">
        <v>430</v>
      </c>
      <c r="BT18" s="104">
        <v>3</v>
      </c>
      <c r="BU18" s="100">
        <v>1990</v>
      </c>
      <c r="BV18" s="101">
        <v>2530</v>
      </c>
      <c r="BW18" s="102">
        <v>2830</v>
      </c>
      <c r="BX18" s="137"/>
      <c r="BY18" s="433" t="s">
        <v>659</v>
      </c>
      <c r="BZ18" s="434"/>
      <c r="CA18" s="435"/>
      <c r="CB18" s="137"/>
      <c r="CC18" s="137"/>
      <c r="CD18" s="108" t="s">
        <v>430</v>
      </c>
      <c r="CE18" s="104">
        <v>3</v>
      </c>
      <c r="CF18" s="100">
        <v>2500</v>
      </c>
      <c r="CG18" s="101">
        <v>2800</v>
      </c>
      <c r="CH18" s="102">
        <v>3000</v>
      </c>
      <c r="CI18" s="137"/>
      <c r="CJ18" s="433" t="s">
        <v>659</v>
      </c>
      <c r="CK18" s="434"/>
      <c r="CL18" s="435"/>
      <c r="CM18" s="137"/>
      <c r="CN18" s="137"/>
      <c r="CO18" s="108" t="s">
        <v>430</v>
      </c>
      <c r="CP18" s="104">
        <v>3</v>
      </c>
      <c r="CQ18" s="100">
        <v>1990</v>
      </c>
      <c r="CR18" s="101">
        <v>2530</v>
      </c>
      <c r="CS18" s="102">
        <v>2830</v>
      </c>
      <c r="CT18" s="137"/>
      <c r="CU18" s="433" t="s">
        <v>659</v>
      </c>
      <c r="CV18" s="434"/>
      <c r="CW18" s="435"/>
      <c r="CX18" s="137"/>
      <c r="CY18" s="137"/>
      <c r="CZ18" s="108" t="s">
        <v>430</v>
      </c>
      <c r="DA18" s="104">
        <v>3</v>
      </c>
      <c r="DB18" s="100">
        <v>2215</v>
      </c>
      <c r="DC18" s="101">
        <v>2990</v>
      </c>
      <c r="DD18" s="102">
        <v>3240</v>
      </c>
      <c r="DE18" s="137"/>
      <c r="DF18" s="433" t="s">
        <v>659</v>
      </c>
      <c r="DG18" s="434"/>
      <c r="DH18" s="435"/>
      <c r="DI18" s="137"/>
      <c r="DJ18" s="137"/>
      <c r="DK18" s="108" t="s">
        <v>430</v>
      </c>
      <c r="DL18" s="104">
        <v>3</v>
      </c>
      <c r="DM18" s="100">
        <v>1524</v>
      </c>
      <c r="DN18" s="101">
        <v>3080</v>
      </c>
      <c r="DO18" s="102">
        <v>3330</v>
      </c>
      <c r="DP18" s="137"/>
      <c r="DQ18" s="433" t="s">
        <v>659</v>
      </c>
      <c r="DR18" s="434"/>
      <c r="DS18" s="435"/>
      <c r="DT18" s="137"/>
      <c r="DU18" s="137"/>
      <c r="DV18" s="108" t="s">
        <v>430</v>
      </c>
      <c r="DW18" s="104">
        <v>3</v>
      </c>
      <c r="DX18" s="100">
        <v>1243</v>
      </c>
      <c r="DY18" s="101">
        <v>3036</v>
      </c>
      <c r="DZ18" s="102">
        <v>3286</v>
      </c>
      <c r="EA18" s="137"/>
      <c r="EB18" s="433" t="s">
        <v>659</v>
      </c>
      <c r="EC18" s="434"/>
      <c r="ED18" s="435"/>
      <c r="EE18" s="137"/>
      <c r="EF18" s="137"/>
      <c r="EG18" s="108" t="s">
        <v>430</v>
      </c>
      <c r="EH18" s="104">
        <v>3</v>
      </c>
      <c r="EI18" s="100">
        <v>2516</v>
      </c>
      <c r="EJ18" s="101">
        <v>3520</v>
      </c>
      <c r="EK18" s="102">
        <v>3770</v>
      </c>
      <c r="EM18" s="433" t="s">
        <v>659</v>
      </c>
      <c r="EN18" s="434"/>
      <c r="EO18" s="435"/>
    </row>
    <row r="19" spans="1:145" ht="14.25" thickBot="1">
      <c r="A19" s="54"/>
      <c r="B19" s="50"/>
      <c r="C19" s="50"/>
      <c r="D19" s="50"/>
      <c r="E19" s="50"/>
      <c r="F19" s="103" t="s">
        <v>1070</v>
      </c>
      <c r="G19" s="104">
        <v>4</v>
      </c>
      <c r="H19" s="100">
        <v>500</v>
      </c>
      <c r="I19" s="101">
        <v>800</v>
      </c>
      <c r="J19" s="102">
        <v>1000</v>
      </c>
      <c r="K19" s="393"/>
      <c r="L19" s="393"/>
      <c r="M19" s="393"/>
      <c r="N19" s="393"/>
      <c r="O19" s="393"/>
      <c r="P19" s="103" t="s">
        <v>1070</v>
      </c>
      <c r="Q19" s="104">
        <v>4</v>
      </c>
      <c r="R19" s="100">
        <v>615</v>
      </c>
      <c r="S19" s="101">
        <v>935</v>
      </c>
      <c r="T19" s="102">
        <v>1135</v>
      </c>
      <c r="U19" s="137"/>
      <c r="V19" s="433" t="s">
        <v>659</v>
      </c>
      <c r="W19" s="434"/>
      <c r="X19" s="435"/>
      <c r="Y19" s="137"/>
      <c r="Z19" s="137"/>
      <c r="AA19" s="103" t="s">
        <v>1070</v>
      </c>
      <c r="AB19" s="104">
        <v>4</v>
      </c>
      <c r="AC19" s="100">
        <v>1021</v>
      </c>
      <c r="AD19" s="101">
        <v>1890</v>
      </c>
      <c r="AE19" s="102">
        <v>2040</v>
      </c>
      <c r="AF19" s="137"/>
      <c r="AG19" s="433" t="s">
        <v>659</v>
      </c>
      <c r="AH19" s="434"/>
      <c r="AI19" s="435"/>
      <c r="AJ19" s="137"/>
      <c r="AK19" s="137"/>
      <c r="AL19" s="103" t="s">
        <v>1070</v>
      </c>
      <c r="AM19" s="104">
        <v>4</v>
      </c>
      <c r="AN19" s="100">
        <v>990</v>
      </c>
      <c r="AO19" s="101">
        <v>1530</v>
      </c>
      <c r="AP19" s="102">
        <v>1780</v>
      </c>
      <c r="AQ19" s="137"/>
      <c r="AR19" s="137"/>
      <c r="AS19" s="137"/>
      <c r="AT19" s="137"/>
      <c r="AU19" s="137"/>
      <c r="AV19" s="137"/>
      <c r="AW19" s="103" t="s">
        <v>1070</v>
      </c>
      <c r="AX19" s="104">
        <v>4</v>
      </c>
      <c r="AY19" s="100">
        <v>990</v>
      </c>
      <c r="AZ19" s="101">
        <v>1530</v>
      </c>
      <c r="BA19" s="102">
        <v>1790</v>
      </c>
      <c r="BB19" s="137"/>
      <c r="BC19" s="436" t="s">
        <v>660</v>
      </c>
      <c r="BD19" s="437"/>
      <c r="BE19" s="438"/>
      <c r="BF19" s="137"/>
      <c r="BG19" s="137"/>
      <c r="BH19" s="103" t="s">
        <v>1070</v>
      </c>
      <c r="BI19" s="104">
        <v>4</v>
      </c>
      <c r="BJ19" s="100">
        <v>431</v>
      </c>
      <c r="BK19" s="101">
        <v>871</v>
      </c>
      <c r="BL19" s="102">
        <v>1121</v>
      </c>
      <c r="BM19" s="137"/>
      <c r="BN19" s="436" t="s">
        <v>660</v>
      </c>
      <c r="BO19" s="437"/>
      <c r="BP19" s="438"/>
      <c r="BQ19" s="137"/>
      <c r="BR19" s="137"/>
      <c r="BS19" s="103" t="s">
        <v>1070</v>
      </c>
      <c r="BT19" s="104">
        <v>4</v>
      </c>
      <c r="BU19" s="100">
        <v>1990</v>
      </c>
      <c r="BV19" s="101">
        <v>2530</v>
      </c>
      <c r="BW19" s="102">
        <v>2830</v>
      </c>
      <c r="BX19" s="137"/>
      <c r="BY19" s="436" t="s">
        <v>660</v>
      </c>
      <c r="BZ19" s="437"/>
      <c r="CA19" s="438"/>
      <c r="CB19" s="137"/>
      <c r="CC19" s="137"/>
      <c r="CD19" s="103" t="s">
        <v>1070</v>
      </c>
      <c r="CE19" s="104">
        <v>4</v>
      </c>
      <c r="CF19" s="100">
        <v>2500</v>
      </c>
      <c r="CG19" s="101">
        <v>2800</v>
      </c>
      <c r="CH19" s="102">
        <v>3000</v>
      </c>
      <c r="CI19" s="137"/>
      <c r="CJ19" s="436" t="s">
        <v>660</v>
      </c>
      <c r="CK19" s="437"/>
      <c r="CL19" s="438"/>
      <c r="CM19" s="137"/>
      <c r="CN19" s="137"/>
      <c r="CO19" s="103" t="s">
        <v>1070</v>
      </c>
      <c r="CP19" s="104">
        <v>4</v>
      </c>
      <c r="CQ19" s="100">
        <v>1990</v>
      </c>
      <c r="CR19" s="101">
        <v>2530</v>
      </c>
      <c r="CS19" s="102">
        <v>2830</v>
      </c>
      <c r="CT19" s="137"/>
      <c r="CU19" s="436" t="s">
        <v>660</v>
      </c>
      <c r="CV19" s="437"/>
      <c r="CW19" s="438"/>
      <c r="CX19" s="137"/>
      <c r="CY19" s="137"/>
      <c r="CZ19" s="103" t="s">
        <v>1070</v>
      </c>
      <c r="DA19" s="104">
        <v>4</v>
      </c>
      <c r="DB19" s="100">
        <v>2215</v>
      </c>
      <c r="DC19" s="101">
        <v>2990</v>
      </c>
      <c r="DD19" s="102">
        <v>3240</v>
      </c>
      <c r="DE19" s="137"/>
      <c r="DF19" s="436" t="s">
        <v>660</v>
      </c>
      <c r="DG19" s="437"/>
      <c r="DH19" s="438"/>
      <c r="DI19" s="137"/>
      <c r="DJ19" s="137"/>
      <c r="DK19" s="103" t="s">
        <v>1070</v>
      </c>
      <c r="DL19" s="104">
        <v>4</v>
      </c>
      <c r="DM19" s="100">
        <v>1524</v>
      </c>
      <c r="DN19" s="101">
        <v>3080</v>
      </c>
      <c r="DO19" s="102">
        <v>3330</v>
      </c>
      <c r="DP19" s="137"/>
      <c r="DQ19" s="436" t="s">
        <v>660</v>
      </c>
      <c r="DR19" s="437"/>
      <c r="DS19" s="438"/>
      <c r="DT19" s="137"/>
      <c r="DU19" s="137"/>
      <c r="DV19" s="103" t="s">
        <v>1070</v>
      </c>
      <c r="DW19" s="104">
        <v>4</v>
      </c>
      <c r="DX19" s="100">
        <v>1243</v>
      </c>
      <c r="DY19" s="101">
        <v>3036</v>
      </c>
      <c r="DZ19" s="102">
        <v>3286</v>
      </c>
      <c r="EA19" s="137"/>
      <c r="EB19" s="436" t="s">
        <v>660</v>
      </c>
      <c r="EC19" s="437"/>
      <c r="ED19" s="438"/>
      <c r="EE19" s="137"/>
      <c r="EF19" s="137"/>
      <c r="EG19" s="103" t="s">
        <v>1070</v>
      </c>
      <c r="EH19" s="104">
        <v>4</v>
      </c>
      <c r="EI19" s="100">
        <v>2516</v>
      </c>
      <c r="EJ19" s="101">
        <v>3520</v>
      </c>
      <c r="EK19" s="102">
        <v>3770</v>
      </c>
      <c r="EM19" s="436" t="s">
        <v>660</v>
      </c>
      <c r="EN19" s="437"/>
      <c r="EO19" s="438"/>
    </row>
    <row r="20" spans="1:145" ht="14.25" thickBot="1">
      <c r="A20" s="54"/>
      <c r="B20" s="405" t="s">
        <v>665</v>
      </c>
      <c r="C20" s="405" t="s">
        <v>666</v>
      </c>
      <c r="D20" s="405" t="s">
        <v>667</v>
      </c>
      <c r="E20" s="405" t="s">
        <v>668</v>
      </c>
      <c r="F20" s="103" t="s">
        <v>446</v>
      </c>
      <c r="G20" s="104">
        <v>5</v>
      </c>
      <c r="H20" s="100">
        <v>500</v>
      </c>
      <c r="I20" s="101">
        <v>800</v>
      </c>
      <c r="J20" s="102">
        <v>1000</v>
      </c>
      <c r="K20" s="393"/>
      <c r="L20" s="433" t="s">
        <v>659</v>
      </c>
      <c r="M20" s="434"/>
      <c r="N20" s="435"/>
      <c r="O20" s="393"/>
      <c r="P20" s="103" t="s">
        <v>446</v>
      </c>
      <c r="Q20" s="104">
        <v>5</v>
      </c>
      <c r="R20" s="100">
        <v>615</v>
      </c>
      <c r="S20" s="101">
        <v>935</v>
      </c>
      <c r="T20" s="102">
        <v>1135</v>
      </c>
      <c r="U20" s="137"/>
      <c r="V20" s="436" t="s">
        <v>660</v>
      </c>
      <c r="W20" s="437"/>
      <c r="X20" s="438"/>
      <c r="Y20" s="137"/>
      <c r="Z20" s="137"/>
      <c r="AA20" s="103" t="s">
        <v>446</v>
      </c>
      <c r="AB20" s="104">
        <v>5</v>
      </c>
      <c r="AC20" s="100">
        <v>1021</v>
      </c>
      <c r="AD20" s="101">
        <v>1890</v>
      </c>
      <c r="AE20" s="102">
        <v>2040</v>
      </c>
      <c r="AF20" s="137"/>
      <c r="AG20" s="436" t="s">
        <v>660</v>
      </c>
      <c r="AH20" s="437"/>
      <c r="AI20" s="438"/>
      <c r="AJ20" s="137"/>
      <c r="AK20" s="137"/>
      <c r="AL20" s="103" t="s">
        <v>446</v>
      </c>
      <c r="AM20" s="104">
        <v>5</v>
      </c>
      <c r="AN20" s="100">
        <v>990</v>
      </c>
      <c r="AO20" s="101">
        <v>1530</v>
      </c>
      <c r="AP20" s="102">
        <v>1780</v>
      </c>
      <c r="AQ20" s="137"/>
      <c r="AR20" s="433" t="s">
        <v>659</v>
      </c>
      <c r="AS20" s="434"/>
      <c r="AT20" s="435"/>
      <c r="AU20" s="137"/>
      <c r="AV20" s="137"/>
      <c r="AW20" s="103" t="s">
        <v>446</v>
      </c>
      <c r="AX20" s="104">
        <v>5</v>
      </c>
      <c r="AY20" s="100">
        <v>990</v>
      </c>
      <c r="AZ20" s="101">
        <v>1530</v>
      </c>
      <c r="BA20" s="102">
        <v>1790</v>
      </c>
      <c r="BB20" s="137"/>
      <c r="BC20" s="436" t="s">
        <v>674</v>
      </c>
      <c r="BD20" s="437"/>
      <c r="BE20" s="438"/>
      <c r="BF20" s="137"/>
      <c r="BG20" s="137"/>
      <c r="BH20" s="103" t="s">
        <v>446</v>
      </c>
      <c r="BI20" s="104">
        <v>5</v>
      </c>
      <c r="BJ20" s="100">
        <v>431</v>
      </c>
      <c r="BK20" s="101">
        <v>871</v>
      </c>
      <c r="BL20" s="102">
        <v>1121</v>
      </c>
      <c r="BM20" s="137"/>
      <c r="BN20" s="436" t="s">
        <v>674</v>
      </c>
      <c r="BO20" s="437"/>
      <c r="BP20" s="438"/>
      <c r="BQ20" s="137"/>
      <c r="BR20" s="137"/>
      <c r="BS20" s="103" t="s">
        <v>446</v>
      </c>
      <c r="BT20" s="104">
        <v>5</v>
      </c>
      <c r="BU20" s="100">
        <v>1990</v>
      </c>
      <c r="BV20" s="101">
        <v>2530</v>
      </c>
      <c r="BW20" s="102">
        <v>2830</v>
      </c>
      <c r="BX20" s="137"/>
      <c r="BY20" s="436" t="s">
        <v>674</v>
      </c>
      <c r="BZ20" s="437"/>
      <c r="CA20" s="438"/>
      <c r="CB20" s="137"/>
      <c r="CC20" s="137"/>
      <c r="CD20" s="103" t="s">
        <v>446</v>
      </c>
      <c r="CE20" s="104">
        <v>5</v>
      </c>
      <c r="CF20" s="100">
        <v>2500</v>
      </c>
      <c r="CG20" s="101">
        <v>2800</v>
      </c>
      <c r="CH20" s="102">
        <v>3000</v>
      </c>
      <c r="CI20" s="137"/>
      <c r="CJ20" s="436" t="s">
        <v>674</v>
      </c>
      <c r="CK20" s="437"/>
      <c r="CL20" s="438"/>
      <c r="CM20" s="137"/>
      <c r="CN20" s="137"/>
      <c r="CO20" s="103" t="s">
        <v>446</v>
      </c>
      <c r="CP20" s="104">
        <v>5</v>
      </c>
      <c r="CQ20" s="100">
        <v>1990</v>
      </c>
      <c r="CR20" s="101">
        <v>2530</v>
      </c>
      <c r="CS20" s="102">
        <v>2830</v>
      </c>
      <c r="CT20" s="137"/>
      <c r="CU20" s="436" t="s">
        <v>674</v>
      </c>
      <c r="CV20" s="437"/>
      <c r="CW20" s="438"/>
      <c r="CX20" s="137"/>
      <c r="CY20" s="137"/>
      <c r="CZ20" s="103" t="s">
        <v>446</v>
      </c>
      <c r="DA20" s="104">
        <v>5</v>
      </c>
      <c r="DB20" s="100">
        <v>2215</v>
      </c>
      <c r="DC20" s="101">
        <v>2990</v>
      </c>
      <c r="DD20" s="102">
        <v>3240</v>
      </c>
      <c r="DE20" s="137"/>
      <c r="DF20" s="436" t="s">
        <v>674</v>
      </c>
      <c r="DG20" s="437"/>
      <c r="DH20" s="438"/>
      <c r="DI20" s="137"/>
      <c r="DJ20" s="137"/>
      <c r="DK20" s="103" t="s">
        <v>446</v>
      </c>
      <c r="DL20" s="104">
        <v>5</v>
      </c>
      <c r="DM20" s="100">
        <v>1524</v>
      </c>
      <c r="DN20" s="101">
        <v>3080</v>
      </c>
      <c r="DO20" s="102">
        <v>3330</v>
      </c>
      <c r="DP20" s="137"/>
      <c r="DQ20" s="436" t="s">
        <v>674</v>
      </c>
      <c r="DR20" s="437"/>
      <c r="DS20" s="438"/>
      <c r="DT20" s="137"/>
      <c r="DU20" s="137"/>
      <c r="DV20" s="103" t="s">
        <v>446</v>
      </c>
      <c r="DW20" s="104">
        <v>5</v>
      </c>
      <c r="DX20" s="100">
        <v>1243</v>
      </c>
      <c r="DY20" s="101">
        <v>3036</v>
      </c>
      <c r="DZ20" s="102">
        <v>3286</v>
      </c>
      <c r="EA20" s="137"/>
      <c r="EB20" s="436" t="s">
        <v>674</v>
      </c>
      <c r="EC20" s="437"/>
      <c r="ED20" s="438"/>
      <c r="EE20" s="137"/>
      <c r="EF20" s="137"/>
      <c r="EG20" s="103" t="s">
        <v>446</v>
      </c>
      <c r="EH20" s="104">
        <v>5</v>
      </c>
      <c r="EI20" s="100">
        <v>2516</v>
      </c>
      <c r="EJ20" s="101">
        <v>3520</v>
      </c>
      <c r="EK20" s="102">
        <v>3770</v>
      </c>
      <c r="EM20" s="436" t="s">
        <v>674</v>
      </c>
      <c r="EN20" s="437"/>
      <c r="EO20" s="438"/>
    </row>
    <row r="21" spans="1:145" ht="14.25" thickBot="1">
      <c r="A21" s="54"/>
      <c r="B21" s="50"/>
      <c r="C21" s="50"/>
      <c r="D21" s="50"/>
      <c r="E21" s="50"/>
      <c r="F21" s="108" t="s">
        <v>454</v>
      </c>
      <c r="G21" s="104">
        <v>6</v>
      </c>
      <c r="H21" s="100">
        <v>500</v>
      </c>
      <c r="I21" s="101">
        <v>800</v>
      </c>
      <c r="J21" s="102">
        <v>1000</v>
      </c>
      <c r="K21" s="393"/>
      <c r="L21" s="436" t="s">
        <v>660</v>
      </c>
      <c r="M21" s="437"/>
      <c r="N21" s="438"/>
      <c r="O21" s="393"/>
      <c r="P21" s="108" t="s">
        <v>454</v>
      </c>
      <c r="Q21" s="104">
        <v>6</v>
      </c>
      <c r="R21" s="100">
        <v>615</v>
      </c>
      <c r="S21" s="101">
        <v>935</v>
      </c>
      <c r="T21" s="102">
        <v>1135</v>
      </c>
      <c r="U21" s="137"/>
      <c r="V21" s="436" t="s">
        <v>674</v>
      </c>
      <c r="W21" s="437"/>
      <c r="X21" s="438"/>
      <c r="Y21" s="137"/>
      <c r="Z21" s="137"/>
      <c r="AA21" s="108" t="s">
        <v>454</v>
      </c>
      <c r="AB21" s="104">
        <v>6</v>
      </c>
      <c r="AC21" s="100">
        <v>1021</v>
      </c>
      <c r="AD21" s="101">
        <v>1890</v>
      </c>
      <c r="AE21" s="102">
        <v>2040</v>
      </c>
      <c r="AF21" s="137"/>
      <c r="AG21" s="436" t="s">
        <v>674</v>
      </c>
      <c r="AH21" s="437"/>
      <c r="AI21" s="438"/>
      <c r="AJ21" s="137"/>
      <c r="AK21" s="137"/>
      <c r="AL21" s="108" t="s">
        <v>454</v>
      </c>
      <c r="AM21" s="104">
        <v>6</v>
      </c>
      <c r="AN21" s="100">
        <v>990</v>
      </c>
      <c r="AO21" s="101">
        <v>1530</v>
      </c>
      <c r="AP21" s="102">
        <v>1780</v>
      </c>
      <c r="AQ21" s="137"/>
      <c r="AR21" s="436" t="s">
        <v>660</v>
      </c>
      <c r="AS21" s="437"/>
      <c r="AT21" s="438"/>
      <c r="AU21" s="137"/>
      <c r="AV21" s="137"/>
      <c r="AW21" s="108" t="s">
        <v>454</v>
      </c>
      <c r="AX21" s="104">
        <v>6</v>
      </c>
      <c r="AY21" s="100">
        <v>990</v>
      </c>
      <c r="AZ21" s="101">
        <v>1530</v>
      </c>
      <c r="BA21" s="102">
        <v>1790</v>
      </c>
      <c r="BB21" s="137"/>
      <c r="BC21" s="439" t="s">
        <v>682</v>
      </c>
      <c r="BD21" s="440"/>
      <c r="BE21" s="441"/>
      <c r="BF21" s="137"/>
      <c r="BG21" s="137"/>
      <c r="BH21" s="108" t="s">
        <v>454</v>
      </c>
      <c r="BI21" s="104">
        <v>6</v>
      </c>
      <c r="BJ21" s="100">
        <v>431</v>
      </c>
      <c r="BK21" s="101">
        <v>871</v>
      </c>
      <c r="BL21" s="102">
        <v>1121</v>
      </c>
      <c r="BM21" s="137"/>
      <c r="BN21" s="439" t="s">
        <v>682</v>
      </c>
      <c r="BO21" s="440"/>
      <c r="BP21" s="441"/>
      <c r="BQ21" s="137"/>
      <c r="BR21" s="137"/>
      <c r="BS21" s="108" t="s">
        <v>454</v>
      </c>
      <c r="BT21" s="104">
        <v>6</v>
      </c>
      <c r="BU21" s="100">
        <v>1990</v>
      </c>
      <c r="BV21" s="101">
        <v>2530</v>
      </c>
      <c r="BW21" s="102">
        <v>2830</v>
      </c>
      <c r="BX21" s="137"/>
      <c r="BY21" s="439" t="s">
        <v>682</v>
      </c>
      <c r="BZ21" s="440"/>
      <c r="CA21" s="441"/>
      <c r="CB21" s="137"/>
      <c r="CC21" s="137"/>
      <c r="CD21" s="108" t="s">
        <v>454</v>
      </c>
      <c r="CE21" s="104">
        <v>6</v>
      </c>
      <c r="CF21" s="100">
        <v>2500</v>
      </c>
      <c r="CG21" s="101">
        <v>2800</v>
      </c>
      <c r="CH21" s="102">
        <v>3000</v>
      </c>
      <c r="CI21" s="137"/>
      <c r="CJ21" s="439" t="s">
        <v>682</v>
      </c>
      <c r="CK21" s="440"/>
      <c r="CL21" s="441"/>
      <c r="CM21" s="137"/>
      <c r="CN21" s="137"/>
      <c r="CO21" s="108" t="s">
        <v>454</v>
      </c>
      <c r="CP21" s="104">
        <v>6</v>
      </c>
      <c r="CQ21" s="100">
        <v>1990</v>
      </c>
      <c r="CR21" s="101">
        <v>2530</v>
      </c>
      <c r="CS21" s="102">
        <v>2830</v>
      </c>
      <c r="CT21" s="137"/>
      <c r="CU21" s="439" t="s">
        <v>682</v>
      </c>
      <c r="CV21" s="440"/>
      <c r="CW21" s="441"/>
      <c r="CX21" s="137"/>
      <c r="CY21" s="137"/>
      <c r="CZ21" s="108" t="s">
        <v>454</v>
      </c>
      <c r="DA21" s="104">
        <v>6</v>
      </c>
      <c r="DB21" s="100">
        <v>2215</v>
      </c>
      <c r="DC21" s="101">
        <v>2990</v>
      </c>
      <c r="DD21" s="102">
        <v>3240</v>
      </c>
      <c r="DE21" s="137"/>
      <c r="DF21" s="439" t="s">
        <v>682</v>
      </c>
      <c r="DG21" s="440"/>
      <c r="DH21" s="441"/>
      <c r="DI21" s="137"/>
      <c r="DJ21" s="137"/>
      <c r="DK21" s="108" t="s">
        <v>454</v>
      </c>
      <c r="DL21" s="104">
        <v>6</v>
      </c>
      <c r="DM21" s="100">
        <v>1524</v>
      </c>
      <c r="DN21" s="101">
        <v>3080</v>
      </c>
      <c r="DO21" s="102">
        <v>3330</v>
      </c>
      <c r="DP21" s="137"/>
      <c r="DQ21" s="439" t="s">
        <v>682</v>
      </c>
      <c r="DR21" s="440"/>
      <c r="DS21" s="441"/>
      <c r="DT21" s="137"/>
      <c r="DU21" s="137"/>
      <c r="DV21" s="108" t="s">
        <v>454</v>
      </c>
      <c r="DW21" s="104">
        <v>6</v>
      </c>
      <c r="DX21" s="100">
        <v>1243</v>
      </c>
      <c r="DY21" s="101">
        <v>3036</v>
      </c>
      <c r="DZ21" s="102">
        <v>3286</v>
      </c>
      <c r="EA21" s="137"/>
      <c r="EB21" s="439" t="s">
        <v>682</v>
      </c>
      <c r="EC21" s="440"/>
      <c r="ED21" s="441"/>
      <c r="EE21" s="137"/>
      <c r="EF21" s="137"/>
      <c r="EG21" s="108" t="s">
        <v>454</v>
      </c>
      <c r="EH21" s="104">
        <v>6</v>
      </c>
      <c r="EI21" s="100">
        <v>2516</v>
      </c>
      <c r="EJ21" s="101">
        <v>3520</v>
      </c>
      <c r="EK21" s="102">
        <v>3770</v>
      </c>
      <c r="EM21" s="439" t="s">
        <v>682</v>
      </c>
      <c r="EN21" s="440"/>
      <c r="EO21" s="441"/>
    </row>
    <row r="22" spans="1:145" ht="14.25" thickBot="1">
      <c r="A22" s="54"/>
      <c r="B22" s="50"/>
      <c r="C22" s="50"/>
      <c r="D22" s="50"/>
      <c r="E22" s="50"/>
      <c r="F22" s="103" t="s">
        <v>470</v>
      </c>
      <c r="G22" s="104">
        <v>7</v>
      </c>
      <c r="H22" s="100">
        <v>500</v>
      </c>
      <c r="I22" s="101">
        <v>800</v>
      </c>
      <c r="J22" s="102">
        <v>1000</v>
      </c>
      <c r="K22" s="393"/>
      <c r="L22" s="436" t="s">
        <v>674</v>
      </c>
      <c r="M22" s="437"/>
      <c r="N22" s="438"/>
      <c r="O22" s="393"/>
      <c r="P22" s="103" t="s">
        <v>470</v>
      </c>
      <c r="Q22" s="104">
        <v>7</v>
      </c>
      <c r="R22" s="100">
        <v>615</v>
      </c>
      <c r="S22" s="101">
        <v>935</v>
      </c>
      <c r="T22" s="102">
        <v>1135</v>
      </c>
      <c r="U22" s="137"/>
      <c r="V22" s="439" t="s">
        <v>682</v>
      </c>
      <c r="W22" s="440"/>
      <c r="X22" s="441"/>
      <c r="Y22" s="137"/>
      <c r="Z22" s="137"/>
      <c r="AA22" s="103" t="s">
        <v>470</v>
      </c>
      <c r="AB22" s="104">
        <v>7</v>
      </c>
      <c r="AC22" s="100">
        <v>1021</v>
      </c>
      <c r="AD22" s="101">
        <v>1890</v>
      </c>
      <c r="AE22" s="102">
        <v>2040</v>
      </c>
      <c r="AF22" s="137"/>
      <c r="AG22" s="439" t="s">
        <v>682</v>
      </c>
      <c r="AH22" s="440"/>
      <c r="AI22" s="441"/>
      <c r="AJ22" s="137"/>
      <c r="AK22" s="137"/>
      <c r="AL22" s="103" t="s">
        <v>470</v>
      </c>
      <c r="AM22" s="104">
        <v>7</v>
      </c>
      <c r="AN22" s="100">
        <v>990</v>
      </c>
      <c r="AO22" s="101">
        <v>1530</v>
      </c>
      <c r="AP22" s="102">
        <v>1780</v>
      </c>
      <c r="AQ22" s="137"/>
      <c r="AR22" s="436" t="s">
        <v>674</v>
      </c>
      <c r="AS22" s="437"/>
      <c r="AT22" s="438"/>
      <c r="AU22" s="137"/>
      <c r="AV22" s="137"/>
      <c r="AW22" s="103" t="s">
        <v>470</v>
      </c>
      <c r="AX22" s="104">
        <v>7</v>
      </c>
      <c r="AY22" s="100">
        <v>990</v>
      </c>
      <c r="AZ22" s="101">
        <v>1530</v>
      </c>
      <c r="BA22" s="102">
        <v>1790</v>
      </c>
      <c r="BB22" s="137"/>
      <c r="BC22" s="137"/>
      <c r="BD22" s="137"/>
      <c r="BE22" s="137"/>
      <c r="BF22" s="137"/>
      <c r="BG22" s="137"/>
      <c r="BH22" s="103" t="s">
        <v>470</v>
      </c>
      <c r="BI22" s="104">
        <v>7</v>
      </c>
      <c r="BJ22" s="100">
        <v>431</v>
      </c>
      <c r="BK22" s="101">
        <v>871</v>
      </c>
      <c r="BL22" s="102">
        <v>1121</v>
      </c>
      <c r="BM22" s="137"/>
      <c r="BN22" s="137"/>
      <c r="BO22" s="137"/>
      <c r="BP22" s="137"/>
      <c r="BQ22" s="137"/>
      <c r="BR22" s="137"/>
      <c r="BS22" s="103" t="s">
        <v>470</v>
      </c>
      <c r="BT22" s="104">
        <v>7</v>
      </c>
      <c r="BU22" s="100">
        <v>1990</v>
      </c>
      <c r="BV22" s="101">
        <v>2530</v>
      </c>
      <c r="BW22" s="102">
        <v>2830</v>
      </c>
      <c r="BX22" s="137"/>
      <c r="BY22" s="137"/>
      <c r="BZ22" s="137"/>
      <c r="CA22" s="137"/>
      <c r="CB22" s="137"/>
      <c r="CC22" s="137"/>
      <c r="CD22" s="103" t="s">
        <v>470</v>
      </c>
      <c r="CE22" s="104">
        <v>7</v>
      </c>
      <c r="CF22" s="100">
        <v>2500</v>
      </c>
      <c r="CG22" s="101">
        <v>2800</v>
      </c>
      <c r="CH22" s="102">
        <v>3000</v>
      </c>
      <c r="CI22" s="137"/>
      <c r="CJ22" s="137"/>
      <c r="CK22" s="137"/>
      <c r="CL22" s="137"/>
      <c r="CM22" s="137"/>
      <c r="CN22" s="137"/>
      <c r="CO22" s="103" t="s">
        <v>470</v>
      </c>
      <c r="CP22" s="104">
        <v>7</v>
      </c>
      <c r="CQ22" s="100">
        <v>1990</v>
      </c>
      <c r="CR22" s="101">
        <v>2530</v>
      </c>
      <c r="CS22" s="102">
        <v>2830</v>
      </c>
      <c r="CT22" s="137"/>
      <c r="CU22" s="137"/>
      <c r="CV22" s="137"/>
      <c r="CW22" s="137"/>
      <c r="CX22" s="137"/>
      <c r="CY22" s="137"/>
      <c r="CZ22" s="103" t="s">
        <v>470</v>
      </c>
      <c r="DA22" s="104">
        <v>7</v>
      </c>
      <c r="DB22" s="100">
        <v>2215</v>
      </c>
      <c r="DC22" s="101">
        <v>2990</v>
      </c>
      <c r="DD22" s="102">
        <v>3240</v>
      </c>
      <c r="DE22" s="137"/>
      <c r="DF22" s="137"/>
      <c r="DG22" s="137"/>
      <c r="DH22" s="137"/>
      <c r="DI22" s="137"/>
      <c r="DJ22" s="137"/>
      <c r="DK22" s="103" t="s">
        <v>470</v>
      </c>
      <c r="DL22" s="104">
        <v>7</v>
      </c>
      <c r="DM22" s="100">
        <v>1524</v>
      </c>
      <c r="DN22" s="101">
        <v>3080</v>
      </c>
      <c r="DO22" s="102">
        <v>3330</v>
      </c>
      <c r="DP22" s="137"/>
      <c r="DQ22" s="137"/>
      <c r="DR22" s="137"/>
      <c r="DS22" s="137"/>
      <c r="DT22" s="137"/>
      <c r="DU22" s="137"/>
      <c r="DV22" s="103" t="s">
        <v>470</v>
      </c>
      <c r="DW22" s="104">
        <v>7</v>
      </c>
      <c r="DX22" s="100">
        <v>1243</v>
      </c>
      <c r="DY22" s="101">
        <v>3036</v>
      </c>
      <c r="DZ22" s="102">
        <v>3286</v>
      </c>
      <c r="EA22" s="137"/>
      <c r="EB22" s="137"/>
      <c r="EC22" s="137"/>
      <c r="ED22" s="137"/>
      <c r="EE22" s="137"/>
      <c r="EF22" s="137"/>
      <c r="EG22" s="103" t="s">
        <v>470</v>
      </c>
      <c r="EH22" s="104">
        <v>7</v>
      </c>
      <c r="EI22" s="100">
        <v>2516</v>
      </c>
      <c r="EJ22" s="101">
        <v>3520</v>
      </c>
      <c r="EK22" s="102">
        <v>3770</v>
      </c>
    </row>
    <row r="23" spans="1:145" ht="14.25" thickBot="1">
      <c r="A23" s="54"/>
      <c r="B23" s="50"/>
      <c r="C23" s="50"/>
      <c r="D23" s="50"/>
      <c r="E23" s="50"/>
      <c r="F23" s="108" t="s">
        <v>553</v>
      </c>
      <c r="G23" s="104">
        <v>8</v>
      </c>
      <c r="H23" s="100">
        <v>500</v>
      </c>
      <c r="I23" s="101">
        <v>800</v>
      </c>
      <c r="J23" s="102">
        <v>1000</v>
      </c>
      <c r="K23" s="393"/>
      <c r="L23" s="439" t="s">
        <v>682</v>
      </c>
      <c r="M23" s="440"/>
      <c r="N23" s="441"/>
      <c r="O23" s="393"/>
      <c r="P23" s="108" t="s">
        <v>553</v>
      </c>
      <c r="Q23" s="104">
        <v>8</v>
      </c>
      <c r="R23" s="100">
        <v>615</v>
      </c>
      <c r="S23" s="101">
        <v>935</v>
      </c>
      <c r="T23" s="102">
        <v>1135</v>
      </c>
      <c r="U23" s="137"/>
      <c r="V23" s="137"/>
      <c r="W23" s="137"/>
      <c r="X23" s="137"/>
      <c r="Y23" s="137"/>
      <c r="Z23" s="137"/>
      <c r="AA23" s="108" t="s">
        <v>553</v>
      </c>
      <c r="AB23" s="104">
        <v>8</v>
      </c>
      <c r="AC23" s="100">
        <v>1021</v>
      </c>
      <c r="AD23" s="101">
        <v>1890</v>
      </c>
      <c r="AE23" s="102">
        <v>2040</v>
      </c>
      <c r="AF23" s="137"/>
      <c r="AG23" s="137"/>
      <c r="AH23" s="137"/>
      <c r="AI23" s="137"/>
      <c r="AJ23" s="137"/>
      <c r="AK23" s="137"/>
      <c r="AL23" s="108" t="s">
        <v>553</v>
      </c>
      <c r="AM23" s="104">
        <v>8</v>
      </c>
      <c r="AN23" s="100">
        <v>990</v>
      </c>
      <c r="AO23" s="101">
        <v>1530</v>
      </c>
      <c r="AP23" s="102">
        <v>1780</v>
      </c>
      <c r="AQ23" s="137"/>
      <c r="AR23" s="439" t="s">
        <v>682</v>
      </c>
      <c r="AS23" s="440"/>
      <c r="AT23" s="441"/>
      <c r="AU23" s="137"/>
      <c r="AV23" s="137"/>
      <c r="AW23" s="108" t="s">
        <v>553</v>
      </c>
      <c r="AX23" s="104">
        <v>8</v>
      </c>
      <c r="AY23" s="100">
        <v>990</v>
      </c>
      <c r="AZ23" s="101">
        <v>1530</v>
      </c>
      <c r="BA23" s="102">
        <v>1790</v>
      </c>
      <c r="BB23" s="137"/>
      <c r="BC23" s="137"/>
      <c r="BD23" s="137"/>
      <c r="BE23" s="137"/>
      <c r="BF23" s="137"/>
      <c r="BG23" s="137"/>
      <c r="BH23" s="108" t="s">
        <v>553</v>
      </c>
      <c r="BI23" s="104">
        <v>8</v>
      </c>
      <c r="BJ23" s="100">
        <v>431</v>
      </c>
      <c r="BK23" s="101">
        <v>871</v>
      </c>
      <c r="BL23" s="102">
        <v>1121</v>
      </c>
      <c r="BM23" s="137"/>
      <c r="BN23" s="137"/>
      <c r="BO23" s="137"/>
      <c r="BP23" s="137"/>
      <c r="BQ23" s="137"/>
      <c r="BR23" s="137"/>
      <c r="BS23" s="108" t="s">
        <v>553</v>
      </c>
      <c r="BT23" s="104">
        <v>8</v>
      </c>
      <c r="BU23" s="100">
        <v>1990</v>
      </c>
      <c r="BV23" s="101">
        <v>2530</v>
      </c>
      <c r="BW23" s="102">
        <v>2830</v>
      </c>
      <c r="BX23" s="137"/>
      <c r="BY23" s="137"/>
      <c r="BZ23" s="137"/>
      <c r="CA23" s="137"/>
      <c r="CB23" s="137"/>
      <c r="CC23" s="137"/>
      <c r="CD23" s="108" t="s">
        <v>553</v>
      </c>
      <c r="CE23" s="104">
        <v>8</v>
      </c>
      <c r="CF23" s="100">
        <v>2500</v>
      </c>
      <c r="CG23" s="101">
        <v>2800</v>
      </c>
      <c r="CH23" s="102">
        <v>3000</v>
      </c>
      <c r="CI23" s="137"/>
      <c r="CJ23" s="137"/>
      <c r="CK23" s="137"/>
      <c r="CL23" s="137"/>
      <c r="CM23" s="137"/>
      <c r="CN23" s="137"/>
      <c r="CO23" s="108" t="s">
        <v>553</v>
      </c>
      <c r="CP23" s="104">
        <v>8</v>
      </c>
      <c r="CQ23" s="100">
        <v>1990</v>
      </c>
      <c r="CR23" s="101">
        <v>2530</v>
      </c>
      <c r="CS23" s="102">
        <v>2830</v>
      </c>
      <c r="CT23" s="137"/>
      <c r="CU23" s="137"/>
      <c r="CV23" s="137"/>
      <c r="CW23" s="137"/>
      <c r="CX23" s="137"/>
      <c r="CY23" s="137"/>
      <c r="CZ23" s="108" t="s">
        <v>553</v>
      </c>
      <c r="DA23" s="104">
        <v>8</v>
      </c>
      <c r="DB23" s="100">
        <v>2215</v>
      </c>
      <c r="DC23" s="101">
        <v>2990</v>
      </c>
      <c r="DD23" s="102">
        <v>3240</v>
      </c>
      <c r="DE23" s="137"/>
      <c r="DF23" s="137"/>
      <c r="DG23" s="137"/>
      <c r="DH23" s="137"/>
      <c r="DI23" s="137"/>
      <c r="DJ23" s="137"/>
      <c r="DK23" s="108" t="s">
        <v>553</v>
      </c>
      <c r="DL23" s="104">
        <v>8</v>
      </c>
      <c r="DM23" s="100">
        <v>1524</v>
      </c>
      <c r="DN23" s="101">
        <v>3080</v>
      </c>
      <c r="DO23" s="102">
        <v>3330</v>
      </c>
      <c r="DP23" s="137"/>
      <c r="DQ23" s="137"/>
      <c r="DR23" s="137"/>
      <c r="DS23" s="137"/>
      <c r="DT23" s="137"/>
      <c r="DU23" s="137"/>
      <c r="DV23" s="108" t="s">
        <v>553</v>
      </c>
      <c r="DW23" s="104">
        <v>8</v>
      </c>
      <c r="DX23" s="100">
        <v>1243</v>
      </c>
      <c r="DY23" s="101">
        <v>3036</v>
      </c>
      <c r="DZ23" s="102">
        <v>3286</v>
      </c>
      <c r="EA23" s="137"/>
      <c r="EB23" s="137"/>
      <c r="EC23" s="137"/>
      <c r="ED23" s="137"/>
      <c r="EE23" s="137"/>
      <c r="EF23" s="137"/>
      <c r="EG23" s="108" t="s">
        <v>553</v>
      </c>
      <c r="EH23" s="104">
        <v>8</v>
      </c>
      <c r="EI23" s="100">
        <v>2516</v>
      </c>
      <c r="EJ23" s="101">
        <v>3520</v>
      </c>
      <c r="EK23" s="102">
        <v>3770</v>
      </c>
    </row>
    <row r="24" spans="1:145" ht="14.25" thickBot="1">
      <c r="A24" s="54"/>
      <c r="B24" s="405" t="s">
        <v>669</v>
      </c>
      <c r="C24" s="405" t="s">
        <v>670</v>
      </c>
      <c r="D24" s="405" t="s">
        <v>671</v>
      </c>
      <c r="E24" s="405" t="s">
        <v>672</v>
      </c>
      <c r="F24" s="103" t="s">
        <v>565</v>
      </c>
      <c r="G24" s="104">
        <v>9</v>
      </c>
      <c r="H24" s="100">
        <v>500</v>
      </c>
      <c r="I24" s="101">
        <v>800</v>
      </c>
      <c r="J24" s="102">
        <v>1000</v>
      </c>
      <c r="K24" s="393"/>
      <c r="L24" s="393"/>
      <c r="M24" s="393"/>
      <c r="N24" s="393"/>
      <c r="O24" s="393"/>
      <c r="P24" s="103" t="s">
        <v>565</v>
      </c>
      <c r="Q24" s="104">
        <v>9</v>
      </c>
      <c r="R24" s="100">
        <v>615</v>
      </c>
      <c r="S24" s="101">
        <v>935</v>
      </c>
      <c r="T24" s="102">
        <v>1135</v>
      </c>
      <c r="U24" s="137"/>
      <c r="V24" s="137"/>
      <c r="W24" s="137"/>
      <c r="X24" s="137"/>
      <c r="Y24" s="137"/>
      <c r="Z24" s="137"/>
      <c r="AA24" s="103" t="s">
        <v>565</v>
      </c>
      <c r="AB24" s="104">
        <v>9</v>
      </c>
      <c r="AC24" s="100">
        <v>1021</v>
      </c>
      <c r="AD24" s="101">
        <v>1890</v>
      </c>
      <c r="AE24" s="102">
        <v>2040</v>
      </c>
      <c r="AF24" s="137"/>
      <c r="AG24" s="137"/>
      <c r="AH24" s="137"/>
      <c r="AI24" s="137"/>
      <c r="AJ24" s="137"/>
      <c r="AK24" s="137"/>
      <c r="AL24" s="103" t="s">
        <v>565</v>
      </c>
      <c r="AM24" s="104">
        <v>9</v>
      </c>
      <c r="AN24" s="100">
        <v>990</v>
      </c>
      <c r="AO24" s="101">
        <v>1530</v>
      </c>
      <c r="AP24" s="102">
        <v>1780</v>
      </c>
      <c r="AQ24" s="137"/>
      <c r="AR24" s="137"/>
      <c r="AS24" s="137"/>
      <c r="AT24" s="137"/>
      <c r="AU24" s="137"/>
      <c r="AV24" s="137"/>
      <c r="AW24" s="103" t="s">
        <v>565</v>
      </c>
      <c r="AX24" s="104">
        <v>9</v>
      </c>
      <c r="AY24" s="100">
        <v>990</v>
      </c>
      <c r="AZ24" s="101">
        <v>1530</v>
      </c>
      <c r="BA24" s="102">
        <v>1790</v>
      </c>
      <c r="BB24" s="137"/>
      <c r="BC24" s="137"/>
      <c r="BD24" s="137"/>
      <c r="BE24" s="137"/>
      <c r="BF24" s="137"/>
      <c r="BG24" s="137"/>
      <c r="BH24" s="103" t="s">
        <v>565</v>
      </c>
      <c r="BI24" s="104">
        <v>9</v>
      </c>
      <c r="BJ24" s="100">
        <v>431</v>
      </c>
      <c r="BK24" s="101">
        <v>871</v>
      </c>
      <c r="BL24" s="102">
        <v>1121</v>
      </c>
      <c r="BM24" s="137"/>
      <c r="BN24" s="137"/>
      <c r="BO24" s="137"/>
      <c r="BP24" s="137"/>
      <c r="BQ24" s="137"/>
      <c r="BR24" s="137"/>
      <c r="BS24" s="103" t="s">
        <v>565</v>
      </c>
      <c r="BT24" s="104">
        <v>9</v>
      </c>
      <c r="BU24" s="100">
        <v>1990</v>
      </c>
      <c r="BV24" s="101">
        <v>2530</v>
      </c>
      <c r="BW24" s="102">
        <v>2830</v>
      </c>
      <c r="BX24" s="137"/>
      <c r="BY24" s="137"/>
      <c r="BZ24" s="137"/>
      <c r="CA24" s="137"/>
      <c r="CB24" s="137"/>
      <c r="CC24" s="137"/>
      <c r="CD24" s="103" t="s">
        <v>565</v>
      </c>
      <c r="CE24" s="104">
        <v>9</v>
      </c>
      <c r="CF24" s="100">
        <v>2500</v>
      </c>
      <c r="CG24" s="101">
        <v>2800</v>
      </c>
      <c r="CH24" s="102">
        <v>3000</v>
      </c>
      <c r="CI24" s="137"/>
      <c r="CJ24" s="137"/>
      <c r="CK24" s="137"/>
      <c r="CL24" s="137"/>
      <c r="CM24" s="137"/>
      <c r="CN24" s="137"/>
      <c r="CO24" s="103" t="s">
        <v>565</v>
      </c>
      <c r="CP24" s="104">
        <v>9</v>
      </c>
      <c r="CQ24" s="100">
        <v>1990</v>
      </c>
      <c r="CR24" s="101">
        <v>2530</v>
      </c>
      <c r="CS24" s="102">
        <v>2830</v>
      </c>
      <c r="CT24" s="137"/>
      <c r="CU24" s="137"/>
      <c r="CV24" s="137"/>
      <c r="CW24" s="137"/>
      <c r="CX24" s="137"/>
      <c r="CY24" s="137"/>
      <c r="CZ24" s="103" t="s">
        <v>565</v>
      </c>
      <c r="DA24" s="104">
        <v>9</v>
      </c>
      <c r="DB24" s="100">
        <v>2215</v>
      </c>
      <c r="DC24" s="101">
        <v>2990</v>
      </c>
      <c r="DD24" s="102">
        <v>3240</v>
      </c>
      <c r="DE24" s="137"/>
      <c r="DF24" s="137"/>
      <c r="DG24" s="137"/>
      <c r="DH24" s="137"/>
      <c r="DI24" s="137"/>
      <c r="DJ24" s="137"/>
      <c r="DK24" s="103" t="s">
        <v>565</v>
      </c>
      <c r="DL24" s="104">
        <v>9</v>
      </c>
      <c r="DM24" s="100">
        <v>1524</v>
      </c>
      <c r="DN24" s="101">
        <v>3080</v>
      </c>
      <c r="DO24" s="102">
        <v>3330</v>
      </c>
      <c r="DP24" s="137"/>
      <c r="DQ24" s="137"/>
      <c r="DR24" s="137"/>
      <c r="DS24" s="137"/>
      <c r="DT24" s="137"/>
      <c r="DU24" s="137"/>
      <c r="DV24" s="103" t="s">
        <v>565</v>
      </c>
      <c r="DW24" s="104">
        <v>9</v>
      </c>
      <c r="DX24" s="100">
        <v>1243</v>
      </c>
      <c r="DY24" s="101">
        <v>3036</v>
      </c>
      <c r="DZ24" s="102">
        <v>3286</v>
      </c>
      <c r="EA24" s="137"/>
      <c r="EB24" s="137"/>
      <c r="EC24" s="137"/>
      <c r="ED24" s="137"/>
      <c r="EE24" s="137"/>
      <c r="EF24" s="137"/>
      <c r="EG24" s="103" t="s">
        <v>565</v>
      </c>
      <c r="EH24" s="104">
        <v>9</v>
      </c>
      <c r="EI24" s="100">
        <v>2516</v>
      </c>
      <c r="EJ24" s="101">
        <v>3520</v>
      </c>
      <c r="EK24" s="102">
        <v>3770</v>
      </c>
    </row>
    <row r="25" spans="1:145" ht="14.25" thickBot="1">
      <c r="A25" s="54"/>
      <c r="B25" s="50"/>
      <c r="C25" s="443"/>
      <c r="D25" s="50"/>
      <c r="E25" s="50"/>
      <c r="F25" s="108" t="s">
        <v>576</v>
      </c>
      <c r="G25" s="104">
        <v>10</v>
      </c>
      <c r="H25" s="100">
        <v>500</v>
      </c>
      <c r="I25" s="101">
        <v>800</v>
      </c>
      <c r="J25" s="102">
        <v>1000</v>
      </c>
      <c r="K25" s="393"/>
      <c r="L25" s="393"/>
      <c r="M25" s="393"/>
      <c r="N25" s="393"/>
      <c r="O25" s="393"/>
      <c r="P25" s="108" t="s">
        <v>576</v>
      </c>
      <c r="Q25" s="104">
        <v>10</v>
      </c>
      <c r="R25" s="100">
        <v>615</v>
      </c>
      <c r="S25" s="101">
        <v>935</v>
      </c>
      <c r="T25" s="102">
        <v>1135</v>
      </c>
      <c r="U25" s="137"/>
      <c r="V25" s="137"/>
      <c r="W25" s="137"/>
      <c r="X25" s="137"/>
      <c r="Y25" s="137"/>
      <c r="Z25" s="137"/>
      <c r="AA25" s="108" t="s">
        <v>576</v>
      </c>
      <c r="AB25" s="104">
        <v>10</v>
      </c>
      <c r="AC25" s="100">
        <v>1021</v>
      </c>
      <c r="AD25" s="101">
        <v>1890</v>
      </c>
      <c r="AE25" s="102">
        <v>2040</v>
      </c>
      <c r="AF25" s="137"/>
      <c r="AG25" s="137"/>
      <c r="AH25" s="137"/>
      <c r="AI25" s="137"/>
      <c r="AJ25" s="137"/>
      <c r="AK25" s="137"/>
      <c r="AL25" s="108" t="s">
        <v>576</v>
      </c>
      <c r="AM25" s="104">
        <v>10</v>
      </c>
      <c r="AN25" s="100">
        <v>990</v>
      </c>
      <c r="AO25" s="101">
        <v>1530</v>
      </c>
      <c r="AP25" s="102">
        <v>1780</v>
      </c>
      <c r="AQ25" s="137"/>
      <c r="AR25" s="137"/>
      <c r="AS25" s="137"/>
      <c r="AT25" s="137"/>
      <c r="AU25" s="137"/>
      <c r="AV25" s="137"/>
      <c r="AW25" s="108" t="s">
        <v>576</v>
      </c>
      <c r="AX25" s="104">
        <v>10</v>
      </c>
      <c r="AY25" s="100">
        <v>990</v>
      </c>
      <c r="AZ25" s="101">
        <v>1530</v>
      </c>
      <c r="BA25" s="102">
        <v>1790</v>
      </c>
      <c r="BB25" s="137"/>
      <c r="BC25" s="137"/>
      <c r="BD25" s="137"/>
      <c r="BE25" s="137"/>
      <c r="BF25" s="137"/>
      <c r="BG25" s="137"/>
      <c r="BH25" s="108" t="s">
        <v>576</v>
      </c>
      <c r="BI25" s="104">
        <v>10</v>
      </c>
      <c r="BJ25" s="100">
        <v>431</v>
      </c>
      <c r="BK25" s="101">
        <v>871</v>
      </c>
      <c r="BL25" s="102">
        <v>1121</v>
      </c>
      <c r="BM25" s="137"/>
      <c r="BN25" s="137"/>
      <c r="BO25" s="137"/>
      <c r="BP25" s="137"/>
      <c r="BQ25" s="137"/>
      <c r="BR25" s="137"/>
      <c r="BS25" s="108" t="s">
        <v>576</v>
      </c>
      <c r="BT25" s="104">
        <v>10</v>
      </c>
      <c r="BU25" s="100">
        <v>1990</v>
      </c>
      <c r="BV25" s="101">
        <v>2530</v>
      </c>
      <c r="BW25" s="102">
        <v>2830</v>
      </c>
      <c r="BX25" s="137"/>
      <c r="BY25" s="137"/>
      <c r="BZ25" s="137"/>
      <c r="CA25" s="137"/>
      <c r="CB25" s="137"/>
      <c r="CC25" s="137"/>
      <c r="CD25" s="108" t="s">
        <v>576</v>
      </c>
      <c r="CE25" s="104">
        <v>10</v>
      </c>
      <c r="CF25" s="100">
        <v>2500</v>
      </c>
      <c r="CG25" s="101">
        <v>2800</v>
      </c>
      <c r="CH25" s="102">
        <v>3000</v>
      </c>
      <c r="CI25" s="137"/>
      <c r="CJ25" s="137"/>
      <c r="CK25" s="137"/>
      <c r="CL25" s="137"/>
      <c r="CM25" s="137"/>
      <c r="CN25" s="137"/>
      <c r="CO25" s="108" t="s">
        <v>576</v>
      </c>
      <c r="CP25" s="104">
        <v>10</v>
      </c>
      <c r="CQ25" s="100">
        <v>1990</v>
      </c>
      <c r="CR25" s="101">
        <v>2530</v>
      </c>
      <c r="CS25" s="102">
        <v>2830</v>
      </c>
      <c r="CT25" s="137"/>
      <c r="CU25" s="137"/>
      <c r="CV25" s="137"/>
      <c r="CW25" s="137"/>
      <c r="CX25" s="137"/>
      <c r="CY25" s="137"/>
      <c r="CZ25" s="108" t="s">
        <v>576</v>
      </c>
      <c r="DA25" s="104">
        <v>10</v>
      </c>
      <c r="DB25" s="100">
        <v>2215</v>
      </c>
      <c r="DC25" s="101">
        <v>2990</v>
      </c>
      <c r="DD25" s="102">
        <v>3240</v>
      </c>
      <c r="DE25" s="137"/>
      <c r="DF25" s="137"/>
      <c r="DG25" s="137"/>
      <c r="DH25" s="137"/>
      <c r="DI25" s="137"/>
      <c r="DJ25" s="137"/>
      <c r="DK25" s="108" t="s">
        <v>576</v>
      </c>
      <c r="DL25" s="104">
        <v>10</v>
      </c>
      <c r="DM25" s="100">
        <v>1524</v>
      </c>
      <c r="DN25" s="101">
        <v>3080</v>
      </c>
      <c r="DO25" s="102">
        <v>3330</v>
      </c>
      <c r="DP25" s="137"/>
      <c r="DQ25" s="137"/>
      <c r="DR25" s="137"/>
      <c r="DS25" s="137"/>
      <c r="DT25" s="137"/>
      <c r="DU25" s="137"/>
      <c r="DV25" s="108" t="s">
        <v>576</v>
      </c>
      <c r="DW25" s="104">
        <v>10</v>
      </c>
      <c r="DX25" s="100">
        <v>1243</v>
      </c>
      <c r="DY25" s="101">
        <v>3036</v>
      </c>
      <c r="DZ25" s="102">
        <v>3286</v>
      </c>
      <c r="EA25" s="137"/>
      <c r="EB25" s="137"/>
      <c r="EC25" s="137"/>
      <c r="ED25" s="137"/>
      <c r="EE25" s="137"/>
      <c r="EF25" s="137"/>
      <c r="EG25" s="108" t="s">
        <v>576</v>
      </c>
      <c r="EH25" s="104">
        <v>10</v>
      </c>
      <c r="EI25" s="100">
        <v>2516</v>
      </c>
      <c r="EJ25" s="101">
        <v>3520</v>
      </c>
      <c r="EK25" s="102">
        <v>3770</v>
      </c>
    </row>
    <row r="26" spans="1:145" ht="14.25" thickBot="1">
      <c r="A26" s="54"/>
      <c r="B26" s="446"/>
      <c r="C26" s="447"/>
      <c r="D26" s="447"/>
      <c r="E26" s="448"/>
      <c r="F26" s="103" t="s">
        <v>916</v>
      </c>
      <c r="G26" s="104">
        <v>11</v>
      </c>
      <c r="H26" s="100">
        <v>500</v>
      </c>
      <c r="I26" s="101">
        <v>800</v>
      </c>
      <c r="J26" s="102">
        <v>1000</v>
      </c>
      <c r="K26" s="393"/>
      <c r="L26" s="393"/>
      <c r="M26" s="393"/>
      <c r="N26" s="393"/>
      <c r="O26" s="393"/>
      <c r="P26" s="103" t="s">
        <v>916</v>
      </c>
      <c r="Q26" s="104">
        <v>11</v>
      </c>
      <c r="R26" s="100">
        <v>615</v>
      </c>
      <c r="S26" s="101">
        <v>935</v>
      </c>
      <c r="T26" s="102">
        <v>1135</v>
      </c>
      <c r="U26" s="137"/>
      <c r="V26" s="137"/>
      <c r="W26" s="137"/>
      <c r="X26" s="137"/>
      <c r="Y26" s="137"/>
      <c r="Z26" s="137"/>
      <c r="AA26" s="103" t="s">
        <v>916</v>
      </c>
      <c r="AB26" s="104">
        <v>11</v>
      </c>
      <c r="AC26" s="100">
        <v>1021</v>
      </c>
      <c r="AD26" s="101">
        <v>1890</v>
      </c>
      <c r="AE26" s="102">
        <v>2040</v>
      </c>
      <c r="AF26" s="137"/>
      <c r="AG26" s="137"/>
      <c r="AH26" s="137"/>
      <c r="AI26" s="137"/>
      <c r="AJ26" s="137"/>
      <c r="AK26" s="137"/>
      <c r="AL26" s="103" t="s">
        <v>916</v>
      </c>
      <c r="AM26" s="104">
        <v>11</v>
      </c>
      <c r="AN26" s="100">
        <v>990</v>
      </c>
      <c r="AO26" s="101">
        <v>1530</v>
      </c>
      <c r="AP26" s="102">
        <v>1780</v>
      </c>
      <c r="AQ26" s="137"/>
      <c r="AR26" s="137"/>
      <c r="AS26" s="137"/>
      <c r="AT26" s="137"/>
      <c r="AU26" s="137"/>
      <c r="AV26" s="137"/>
      <c r="AW26" s="103" t="s">
        <v>916</v>
      </c>
      <c r="AX26" s="104">
        <v>11</v>
      </c>
      <c r="AY26" s="100">
        <v>990</v>
      </c>
      <c r="AZ26" s="101">
        <v>1530</v>
      </c>
      <c r="BA26" s="102">
        <v>1790</v>
      </c>
      <c r="BB26" s="137"/>
      <c r="BC26" s="137"/>
      <c r="BD26" s="137"/>
      <c r="BE26" s="137"/>
      <c r="BF26" s="137"/>
      <c r="BG26" s="137"/>
      <c r="BH26" s="103" t="s">
        <v>916</v>
      </c>
      <c r="BI26" s="104">
        <v>11</v>
      </c>
      <c r="BJ26" s="100">
        <v>431</v>
      </c>
      <c r="BK26" s="101">
        <v>871</v>
      </c>
      <c r="BL26" s="102">
        <v>1121</v>
      </c>
      <c r="BM26" s="137"/>
      <c r="BN26" s="137"/>
      <c r="BO26" s="137"/>
      <c r="BP26" s="137"/>
      <c r="BQ26" s="137"/>
      <c r="BR26" s="137"/>
      <c r="BS26" s="103" t="s">
        <v>916</v>
      </c>
      <c r="BT26" s="104">
        <v>11</v>
      </c>
      <c r="BU26" s="100">
        <v>1990</v>
      </c>
      <c r="BV26" s="101">
        <v>2530</v>
      </c>
      <c r="BW26" s="102">
        <v>2830</v>
      </c>
      <c r="BX26" s="137"/>
      <c r="BY26" s="137"/>
      <c r="BZ26" s="137"/>
      <c r="CA26" s="137"/>
      <c r="CB26" s="137"/>
      <c r="CC26" s="137"/>
      <c r="CD26" s="103" t="s">
        <v>916</v>
      </c>
      <c r="CE26" s="104">
        <v>11</v>
      </c>
      <c r="CF26" s="100">
        <v>2500</v>
      </c>
      <c r="CG26" s="101">
        <v>2800</v>
      </c>
      <c r="CH26" s="102">
        <v>3000</v>
      </c>
      <c r="CI26" s="137"/>
      <c r="CJ26" s="137"/>
      <c r="CK26" s="137"/>
      <c r="CL26" s="137"/>
      <c r="CM26" s="137"/>
      <c r="CN26" s="137"/>
      <c r="CO26" s="103" t="s">
        <v>916</v>
      </c>
      <c r="CP26" s="104">
        <v>11</v>
      </c>
      <c r="CQ26" s="100">
        <v>1990</v>
      </c>
      <c r="CR26" s="101">
        <v>2530</v>
      </c>
      <c r="CS26" s="102">
        <v>2830</v>
      </c>
      <c r="CT26" s="137"/>
      <c r="CU26" s="137"/>
      <c r="CV26" s="137"/>
      <c r="CW26" s="137"/>
      <c r="CX26" s="137"/>
      <c r="CY26" s="137"/>
      <c r="CZ26" s="103" t="s">
        <v>916</v>
      </c>
      <c r="DA26" s="104">
        <v>11</v>
      </c>
      <c r="DB26" s="100">
        <v>2215</v>
      </c>
      <c r="DC26" s="101">
        <v>2990</v>
      </c>
      <c r="DD26" s="102">
        <v>3240</v>
      </c>
      <c r="DE26" s="137"/>
      <c r="DF26" s="137"/>
      <c r="DG26" s="137"/>
      <c r="DH26" s="137"/>
      <c r="DI26" s="137"/>
      <c r="DJ26" s="137"/>
      <c r="DK26" s="103" t="s">
        <v>916</v>
      </c>
      <c r="DL26" s="104">
        <v>11</v>
      </c>
      <c r="DM26" s="100">
        <v>1524</v>
      </c>
      <c r="DN26" s="101">
        <v>3080</v>
      </c>
      <c r="DO26" s="102">
        <v>3330</v>
      </c>
      <c r="DP26" s="137"/>
      <c r="DQ26" s="137"/>
      <c r="DR26" s="137"/>
      <c r="DS26" s="137"/>
      <c r="DT26" s="137"/>
      <c r="DU26" s="137"/>
      <c r="DV26" s="103" t="s">
        <v>916</v>
      </c>
      <c r="DW26" s="104">
        <v>11</v>
      </c>
      <c r="DX26" s="100">
        <v>1243</v>
      </c>
      <c r="DY26" s="101">
        <v>3036</v>
      </c>
      <c r="DZ26" s="102">
        <v>3286</v>
      </c>
      <c r="EA26" s="137"/>
      <c r="EB26" s="137"/>
      <c r="EC26" s="137"/>
      <c r="ED26" s="137"/>
      <c r="EE26" s="137"/>
      <c r="EF26" s="137"/>
      <c r="EG26" s="103" t="s">
        <v>916</v>
      </c>
      <c r="EH26" s="104">
        <v>11</v>
      </c>
      <c r="EI26" s="100">
        <v>2516</v>
      </c>
      <c r="EJ26" s="101">
        <v>3520</v>
      </c>
      <c r="EK26" s="102">
        <v>3770</v>
      </c>
    </row>
    <row r="27" spans="1:145" ht="14.25" thickBot="1">
      <c r="A27" s="54"/>
      <c r="B27" s="449"/>
      <c r="C27" s="445"/>
      <c r="D27" s="450"/>
      <c r="E27" s="451"/>
      <c r="F27" s="108" t="s">
        <v>932</v>
      </c>
      <c r="G27" s="104">
        <v>12</v>
      </c>
      <c r="H27" s="100">
        <v>500</v>
      </c>
      <c r="I27" s="101">
        <v>800</v>
      </c>
      <c r="J27" s="102">
        <v>1000</v>
      </c>
      <c r="K27" s="393"/>
      <c r="L27" s="393"/>
      <c r="M27" s="393"/>
      <c r="N27" s="393">
        <v>222</v>
      </c>
      <c r="O27" s="393"/>
      <c r="P27" s="108" t="s">
        <v>932</v>
      </c>
      <c r="Q27" s="104">
        <v>12</v>
      </c>
      <c r="R27" s="100">
        <v>615</v>
      </c>
      <c r="S27" s="101">
        <v>935</v>
      </c>
      <c r="T27" s="102">
        <v>1135</v>
      </c>
      <c r="U27" s="137"/>
      <c r="V27" s="137"/>
      <c r="W27" s="137"/>
      <c r="X27" s="137"/>
      <c r="Y27" s="137"/>
      <c r="Z27" s="137"/>
      <c r="AA27" s="108" t="s">
        <v>932</v>
      </c>
      <c r="AB27" s="104">
        <v>12</v>
      </c>
      <c r="AC27" s="100">
        <v>1021</v>
      </c>
      <c r="AD27" s="101">
        <v>1890</v>
      </c>
      <c r="AE27" s="102">
        <v>2040</v>
      </c>
      <c r="AF27" s="137"/>
      <c r="AG27" s="137"/>
      <c r="AH27" s="137"/>
      <c r="AI27" s="137"/>
      <c r="AJ27" s="137"/>
      <c r="AK27" s="137"/>
      <c r="AL27" s="108" t="s">
        <v>932</v>
      </c>
      <c r="AM27" s="104">
        <v>12</v>
      </c>
      <c r="AN27" s="100">
        <v>990</v>
      </c>
      <c r="AO27" s="101">
        <v>1530</v>
      </c>
      <c r="AP27" s="102">
        <v>1780</v>
      </c>
      <c r="AQ27" s="137"/>
      <c r="AR27" s="137"/>
      <c r="AS27" s="137"/>
      <c r="AT27" s="137"/>
      <c r="AU27" s="137"/>
      <c r="AV27" s="137"/>
      <c r="AW27" s="108" t="s">
        <v>932</v>
      </c>
      <c r="AX27" s="104">
        <v>12</v>
      </c>
      <c r="AY27" s="100">
        <v>990</v>
      </c>
      <c r="AZ27" s="101">
        <v>1530</v>
      </c>
      <c r="BA27" s="102">
        <v>1790</v>
      </c>
      <c r="BB27" s="137"/>
      <c r="BC27" s="137"/>
      <c r="BD27" s="137"/>
      <c r="BE27" s="137"/>
      <c r="BF27" s="137"/>
      <c r="BG27" s="137"/>
      <c r="BH27" s="108" t="s">
        <v>932</v>
      </c>
      <c r="BI27" s="104">
        <v>12</v>
      </c>
      <c r="BJ27" s="100">
        <v>431</v>
      </c>
      <c r="BK27" s="101">
        <v>871</v>
      </c>
      <c r="BL27" s="102">
        <v>1121</v>
      </c>
      <c r="BM27" s="137"/>
      <c r="BN27" s="137"/>
      <c r="BO27" s="137"/>
      <c r="BP27" s="137"/>
      <c r="BQ27" s="137"/>
      <c r="BR27" s="137"/>
      <c r="BS27" s="108" t="s">
        <v>932</v>
      </c>
      <c r="BT27" s="104">
        <v>12</v>
      </c>
      <c r="BU27" s="100">
        <v>1990</v>
      </c>
      <c r="BV27" s="101">
        <v>2530</v>
      </c>
      <c r="BW27" s="102">
        <v>2830</v>
      </c>
      <c r="BX27" s="137"/>
      <c r="BY27" s="137"/>
      <c r="BZ27" s="137"/>
      <c r="CA27" s="137"/>
      <c r="CB27" s="137"/>
      <c r="CC27" s="137"/>
      <c r="CD27" s="108" t="s">
        <v>932</v>
      </c>
      <c r="CE27" s="104">
        <v>12</v>
      </c>
      <c r="CF27" s="100">
        <v>2500</v>
      </c>
      <c r="CG27" s="101">
        <v>2800</v>
      </c>
      <c r="CH27" s="102">
        <v>3000</v>
      </c>
      <c r="CI27" s="137"/>
      <c r="CJ27" s="137"/>
      <c r="CK27" s="137"/>
      <c r="CL27" s="137"/>
      <c r="CM27" s="137"/>
      <c r="CN27" s="137"/>
      <c r="CO27" s="108" t="s">
        <v>932</v>
      </c>
      <c r="CP27" s="104">
        <v>12</v>
      </c>
      <c r="CQ27" s="100">
        <v>1990</v>
      </c>
      <c r="CR27" s="101">
        <v>2530</v>
      </c>
      <c r="CS27" s="102">
        <v>2830</v>
      </c>
      <c r="CT27" s="137"/>
      <c r="CU27" s="137"/>
      <c r="CV27" s="137"/>
      <c r="CW27" s="137"/>
      <c r="CX27" s="137"/>
      <c r="CY27" s="137"/>
      <c r="CZ27" s="108" t="s">
        <v>932</v>
      </c>
      <c r="DA27" s="104">
        <v>12</v>
      </c>
      <c r="DB27" s="100">
        <v>2215</v>
      </c>
      <c r="DC27" s="101">
        <v>2990</v>
      </c>
      <c r="DD27" s="102">
        <v>3240</v>
      </c>
      <c r="DE27" s="137"/>
      <c r="DF27" s="137"/>
      <c r="DG27" s="137"/>
      <c r="DH27" s="137"/>
      <c r="DI27" s="137"/>
      <c r="DJ27" s="137"/>
      <c r="DK27" s="108" t="s">
        <v>932</v>
      </c>
      <c r="DL27" s="104">
        <v>12</v>
      </c>
      <c r="DM27" s="100">
        <v>1524</v>
      </c>
      <c r="DN27" s="101">
        <v>3080</v>
      </c>
      <c r="DO27" s="102">
        <v>3330</v>
      </c>
      <c r="DP27" s="137"/>
      <c r="DQ27" s="137"/>
      <c r="DR27" s="137"/>
      <c r="DS27" s="137"/>
      <c r="DT27" s="137"/>
      <c r="DU27" s="137"/>
      <c r="DV27" s="108" t="s">
        <v>932</v>
      </c>
      <c r="DW27" s="104">
        <v>12</v>
      </c>
      <c r="DX27" s="100">
        <v>1243</v>
      </c>
      <c r="DY27" s="101">
        <v>3036</v>
      </c>
      <c r="DZ27" s="102">
        <v>3286</v>
      </c>
      <c r="EA27" s="137"/>
      <c r="EB27" s="137"/>
      <c r="EC27" s="137"/>
      <c r="ED27" s="137"/>
      <c r="EE27" s="137"/>
      <c r="EF27" s="137"/>
      <c r="EG27" s="108" t="s">
        <v>932</v>
      </c>
      <c r="EH27" s="104">
        <v>12</v>
      </c>
      <c r="EI27" s="100">
        <v>2516</v>
      </c>
      <c r="EJ27" s="101">
        <v>3520</v>
      </c>
      <c r="EK27" s="102">
        <v>3770</v>
      </c>
    </row>
    <row r="28" spans="1:145" ht="14.25" thickBot="1">
      <c r="A28" s="54"/>
      <c r="B28" s="449"/>
      <c r="C28" s="445"/>
      <c r="D28" s="445"/>
      <c r="E28" s="451"/>
      <c r="F28" s="103" t="s">
        <v>963</v>
      </c>
      <c r="G28" s="104">
        <v>13</v>
      </c>
      <c r="H28" s="100">
        <v>500</v>
      </c>
      <c r="I28" s="101">
        <v>800</v>
      </c>
      <c r="J28" s="102">
        <v>1000</v>
      </c>
      <c r="K28" s="393"/>
      <c r="L28" s="393"/>
      <c r="M28" s="393"/>
      <c r="N28" s="393"/>
      <c r="O28" s="393"/>
      <c r="P28" s="103" t="s">
        <v>963</v>
      </c>
      <c r="Q28" s="104">
        <v>13</v>
      </c>
      <c r="R28" s="100">
        <v>615</v>
      </c>
      <c r="S28" s="101">
        <v>935</v>
      </c>
      <c r="T28" s="102">
        <v>1135</v>
      </c>
      <c r="U28" s="137"/>
      <c r="V28" s="137"/>
      <c r="W28" s="137"/>
      <c r="X28" s="137"/>
      <c r="Y28" s="137"/>
      <c r="Z28" s="137"/>
      <c r="AA28" s="103" t="s">
        <v>963</v>
      </c>
      <c r="AB28" s="104">
        <v>13</v>
      </c>
      <c r="AC28" s="100">
        <v>1021</v>
      </c>
      <c r="AD28" s="101">
        <v>1890</v>
      </c>
      <c r="AE28" s="102">
        <v>2040</v>
      </c>
      <c r="AF28" s="137"/>
      <c r="AG28" s="137"/>
      <c r="AH28" s="137"/>
      <c r="AI28" s="137"/>
      <c r="AJ28" s="137"/>
      <c r="AK28" s="137"/>
      <c r="AL28" s="103" t="s">
        <v>963</v>
      </c>
      <c r="AM28" s="104">
        <v>13</v>
      </c>
      <c r="AN28" s="100">
        <v>990</v>
      </c>
      <c r="AO28" s="101">
        <v>1530</v>
      </c>
      <c r="AP28" s="102">
        <v>1780</v>
      </c>
      <c r="AQ28" s="137"/>
      <c r="AR28" s="137"/>
      <c r="AS28" s="137"/>
      <c r="AT28" s="137"/>
      <c r="AU28" s="137"/>
      <c r="AV28" s="137"/>
      <c r="AW28" s="103" t="s">
        <v>963</v>
      </c>
      <c r="AX28" s="104">
        <v>13</v>
      </c>
      <c r="AY28" s="100">
        <v>990</v>
      </c>
      <c r="AZ28" s="101">
        <v>1530</v>
      </c>
      <c r="BA28" s="102">
        <v>1790</v>
      </c>
      <c r="BB28" s="137"/>
      <c r="BC28" s="137"/>
      <c r="BD28" s="137"/>
      <c r="BE28" s="137"/>
      <c r="BF28" s="137"/>
      <c r="BG28" s="137"/>
      <c r="BH28" s="103" t="s">
        <v>963</v>
      </c>
      <c r="BI28" s="104">
        <v>13</v>
      </c>
      <c r="BJ28" s="100">
        <v>431</v>
      </c>
      <c r="BK28" s="101">
        <v>871</v>
      </c>
      <c r="BL28" s="102">
        <v>1121</v>
      </c>
      <c r="BM28" s="137"/>
      <c r="BN28" s="137"/>
      <c r="BO28" s="137"/>
      <c r="BP28" s="137"/>
      <c r="BQ28" s="137"/>
      <c r="BR28" s="137"/>
      <c r="BS28" s="103" t="s">
        <v>963</v>
      </c>
      <c r="BT28" s="104">
        <v>13</v>
      </c>
      <c r="BU28" s="100">
        <v>1990</v>
      </c>
      <c r="BV28" s="101">
        <v>2530</v>
      </c>
      <c r="BW28" s="102">
        <v>2830</v>
      </c>
      <c r="BX28" s="137"/>
      <c r="BY28" s="137"/>
      <c r="BZ28" s="137"/>
      <c r="CA28" s="137"/>
      <c r="CB28" s="137"/>
      <c r="CC28" s="137"/>
      <c r="CD28" s="103" t="s">
        <v>963</v>
      </c>
      <c r="CE28" s="104">
        <v>13</v>
      </c>
      <c r="CF28" s="100">
        <v>2500</v>
      </c>
      <c r="CG28" s="101">
        <v>2800</v>
      </c>
      <c r="CH28" s="102">
        <v>3000</v>
      </c>
      <c r="CI28" s="137"/>
      <c r="CJ28" s="137"/>
      <c r="CK28" s="137"/>
      <c r="CL28" s="137"/>
      <c r="CM28" s="137"/>
      <c r="CN28" s="137"/>
      <c r="CO28" s="103" t="s">
        <v>963</v>
      </c>
      <c r="CP28" s="104">
        <v>13</v>
      </c>
      <c r="CQ28" s="100">
        <v>1990</v>
      </c>
      <c r="CR28" s="101">
        <v>2530</v>
      </c>
      <c r="CS28" s="102">
        <v>2830</v>
      </c>
      <c r="CT28" s="137"/>
      <c r="CU28" s="137"/>
      <c r="CV28" s="137"/>
      <c r="CW28" s="137"/>
      <c r="CX28" s="137"/>
      <c r="CY28" s="137"/>
      <c r="CZ28" s="103" t="s">
        <v>963</v>
      </c>
      <c r="DA28" s="104">
        <v>13</v>
      </c>
      <c r="DB28" s="100">
        <v>2215</v>
      </c>
      <c r="DC28" s="101">
        <v>2990</v>
      </c>
      <c r="DD28" s="102">
        <v>3240</v>
      </c>
      <c r="DE28" s="137"/>
      <c r="DF28" s="137"/>
      <c r="DG28" s="137"/>
      <c r="DH28" s="137"/>
      <c r="DI28" s="137"/>
      <c r="DJ28" s="137"/>
      <c r="DK28" s="103" t="s">
        <v>963</v>
      </c>
      <c r="DL28" s="104">
        <v>13</v>
      </c>
      <c r="DM28" s="100">
        <v>1524</v>
      </c>
      <c r="DN28" s="101">
        <v>3080</v>
      </c>
      <c r="DO28" s="102">
        <v>3330</v>
      </c>
      <c r="DP28" s="137"/>
      <c r="DQ28" s="137"/>
      <c r="DR28" s="137"/>
      <c r="DS28" s="137"/>
      <c r="DT28" s="137"/>
      <c r="DU28" s="137"/>
      <c r="DV28" s="103" t="s">
        <v>963</v>
      </c>
      <c r="DW28" s="104">
        <v>13</v>
      </c>
      <c r="DX28" s="100">
        <v>1243</v>
      </c>
      <c r="DY28" s="101">
        <v>3036</v>
      </c>
      <c r="DZ28" s="102">
        <v>3286</v>
      </c>
      <c r="EA28" s="137"/>
      <c r="EB28" s="137"/>
      <c r="EC28" s="137"/>
      <c r="ED28" s="137"/>
      <c r="EE28" s="137"/>
      <c r="EF28" s="137"/>
      <c r="EG28" s="103" t="s">
        <v>963</v>
      </c>
      <c r="EH28" s="104">
        <v>13</v>
      </c>
      <c r="EI28" s="100">
        <v>2516</v>
      </c>
      <c r="EJ28" s="101">
        <v>3520</v>
      </c>
      <c r="EK28" s="102">
        <v>3770</v>
      </c>
    </row>
    <row r="29" spans="1:145" ht="14.25" thickBot="1">
      <c r="A29" s="54"/>
      <c r="B29" s="452"/>
      <c r="C29" s="453" t="s">
        <v>673</v>
      </c>
      <c r="D29" s="454" t="s">
        <v>673</v>
      </c>
      <c r="E29" s="455"/>
      <c r="F29" s="108" t="s">
        <v>971</v>
      </c>
      <c r="G29" s="104">
        <v>14</v>
      </c>
      <c r="H29" s="100">
        <v>500</v>
      </c>
      <c r="I29" s="101">
        <v>800</v>
      </c>
      <c r="J29" s="102">
        <v>1000</v>
      </c>
      <c r="K29" s="393"/>
      <c r="L29" s="393"/>
      <c r="M29" s="393"/>
      <c r="N29" s="393"/>
      <c r="O29" s="393"/>
      <c r="P29" s="108" t="s">
        <v>971</v>
      </c>
      <c r="Q29" s="104">
        <v>14</v>
      </c>
      <c r="R29" s="100">
        <v>615</v>
      </c>
      <c r="S29" s="101">
        <v>935</v>
      </c>
      <c r="T29" s="102">
        <v>1135</v>
      </c>
      <c r="U29" s="137"/>
      <c r="V29" s="137"/>
      <c r="W29" s="137"/>
      <c r="X29" s="137"/>
      <c r="Y29" s="137"/>
      <c r="Z29" s="137"/>
      <c r="AA29" s="108" t="s">
        <v>971</v>
      </c>
      <c r="AB29" s="104">
        <v>14</v>
      </c>
      <c r="AC29" s="100">
        <v>1021</v>
      </c>
      <c r="AD29" s="101">
        <v>1890</v>
      </c>
      <c r="AE29" s="102">
        <v>2040</v>
      </c>
      <c r="AF29" s="137"/>
      <c r="AG29" s="137"/>
      <c r="AH29" s="137"/>
      <c r="AI29" s="137"/>
      <c r="AJ29" s="137"/>
      <c r="AK29" s="137"/>
      <c r="AL29" s="108" t="s">
        <v>971</v>
      </c>
      <c r="AM29" s="104">
        <v>14</v>
      </c>
      <c r="AN29" s="100">
        <v>990</v>
      </c>
      <c r="AO29" s="101">
        <v>1530</v>
      </c>
      <c r="AP29" s="102">
        <v>1780</v>
      </c>
      <c r="AQ29" s="137"/>
      <c r="AR29" s="137"/>
      <c r="AS29" s="137"/>
      <c r="AT29" s="137"/>
      <c r="AU29" s="137"/>
      <c r="AV29" s="137"/>
      <c r="AW29" s="108" t="s">
        <v>971</v>
      </c>
      <c r="AX29" s="104">
        <v>14</v>
      </c>
      <c r="AY29" s="100">
        <v>990</v>
      </c>
      <c r="AZ29" s="101">
        <v>1530</v>
      </c>
      <c r="BA29" s="102">
        <v>1790</v>
      </c>
      <c r="BB29" s="137"/>
      <c r="BC29" s="137"/>
      <c r="BD29" s="137"/>
      <c r="BE29" s="137"/>
      <c r="BF29" s="137"/>
      <c r="BG29" s="137"/>
      <c r="BH29" s="108" t="s">
        <v>971</v>
      </c>
      <c r="BI29" s="104">
        <v>14</v>
      </c>
      <c r="BJ29" s="100">
        <v>431</v>
      </c>
      <c r="BK29" s="101">
        <v>871</v>
      </c>
      <c r="BL29" s="102">
        <v>1121</v>
      </c>
      <c r="BM29" s="137"/>
      <c r="BN29" s="137"/>
      <c r="BO29" s="137"/>
      <c r="BP29" s="137"/>
      <c r="BQ29" s="137"/>
      <c r="BR29" s="137"/>
      <c r="BS29" s="108" t="s">
        <v>971</v>
      </c>
      <c r="BT29" s="104">
        <v>14</v>
      </c>
      <c r="BU29" s="100">
        <v>1990</v>
      </c>
      <c r="BV29" s="101">
        <v>2530</v>
      </c>
      <c r="BW29" s="102">
        <v>2830</v>
      </c>
      <c r="BX29" s="137"/>
      <c r="BY29" s="137"/>
      <c r="BZ29" s="137"/>
      <c r="CA29" s="137"/>
      <c r="CB29" s="137"/>
      <c r="CC29" s="137"/>
      <c r="CD29" s="108" t="s">
        <v>971</v>
      </c>
      <c r="CE29" s="104">
        <v>14</v>
      </c>
      <c r="CF29" s="100">
        <v>2500</v>
      </c>
      <c r="CG29" s="101">
        <v>2800</v>
      </c>
      <c r="CH29" s="102">
        <v>3000</v>
      </c>
      <c r="CI29" s="137"/>
      <c r="CJ29" s="137"/>
      <c r="CK29" s="137"/>
      <c r="CL29" s="137"/>
      <c r="CM29" s="137"/>
      <c r="CN29" s="137"/>
      <c r="CO29" s="108" t="s">
        <v>971</v>
      </c>
      <c r="CP29" s="104">
        <v>14</v>
      </c>
      <c r="CQ29" s="100">
        <v>1990</v>
      </c>
      <c r="CR29" s="101">
        <v>2530</v>
      </c>
      <c r="CS29" s="102">
        <v>2830</v>
      </c>
      <c r="CT29" s="137"/>
      <c r="CU29" s="137"/>
      <c r="CV29" s="137"/>
      <c r="CW29" s="137"/>
      <c r="CX29" s="137"/>
      <c r="CY29" s="137"/>
      <c r="CZ29" s="108" t="s">
        <v>971</v>
      </c>
      <c r="DA29" s="104">
        <v>14</v>
      </c>
      <c r="DB29" s="100">
        <v>2215</v>
      </c>
      <c r="DC29" s="101">
        <v>2990</v>
      </c>
      <c r="DD29" s="102">
        <v>3240</v>
      </c>
      <c r="DE29" s="137"/>
      <c r="DF29" s="137"/>
      <c r="DG29" s="137"/>
      <c r="DH29" s="137"/>
      <c r="DI29" s="137"/>
      <c r="DJ29" s="137"/>
      <c r="DK29" s="108" t="s">
        <v>971</v>
      </c>
      <c r="DL29" s="104">
        <v>14</v>
      </c>
      <c r="DM29" s="100">
        <v>1524</v>
      </c>
      <c r="DN29" s="101">
        <v>3080</v>
      </c>
      <c r="DO29" s="102">
        <v>3330</v>
      </c>
      <c r="DP29" s="137"/>
      <c r="DQ29" s="137"/>
      <c r="DR29" s="137"/>
      <c r="DS29" s="137"/>
      <c r="DT29" s="137"/>
      <c r="DU29" s="137"/>
      <c r="DV29" s="108" t="s">
        <v>971</v>
      </c>
      <c r="DW29" s="104">
        <v>14</v>
      </c>
      <c r="DX29" s="100">
        <v>1243</v>
      </c>
      <c r="DY29" s="101">
        <v>3036</v>
      </c>
      <c r="DZ29" s="102">
        <v>3286</v>
      </c>
      <c r="EA29" s="137"/>
      <c r="EB29" s="137"/>
      <c r="EC29" s="137"/>
      <c r="ED29" s="137"/>
      <c r="EE29" s="137"/>
      <c r="EF29" s="137"/>
      <c r="EG29" s="108" t="s">
        <v>971</v>
      </c>
      <c r="EH29" s="104">
        <v>14</v>
      </c>
      <c r="EI29" s="100">
        <v>2516</v>
      </c>
      <c r="EJ29" s="101">
        <v>3520</v>
      </c>
      <c r="EK29" s="102">
        <v>3770</v>
      </c>
    </row>
    <row r="30" spans="1:145" ht="14.25" thickBot="1">
      <c r="A30" s="54"/>
      <c r="B30" s="50"/>
      <c r="C30" s="442"/>
      <c r="D30" s="442"/>
      <c r="E30" s="50"/>
      <c r="F30" s="103" t="s">
        <v>985</v>
      </c>
      <c r="G30" s="104">
        <v>15</v>
      </c>
      <c r="H30" s="100">
        <v>500</v>
      </c>
      <c r="I30" s="101">
        <v>800</v>
      </c>
      <c r="J30" s="102">
        <v>1000</v>
      </c>
      <c r="K30" s="393"/>
      <c r="L30" s="393"/>
      <c r="M30" s="393"/>
      <c r="N30" s="393"/>
      <c r="O30" s="393"/>
      <c r="P30" s="103" t="s">
        <v>985</v>
      </c>
      <c r="Q30" s="104">
        <v>15</v>
      </c>
      <c r="R30" s="100">
        <v>615</v>
      </c>
      <c r="S30" s="101">
        <v>935</v>
      </c>
      <c r="T30" s="102">
        <v>1135</v>
      </c>
      <c r="U30" s="137"/>
      <c r="V30" s="137"/>
      <c r="W30" s="137"/>
      <c r="X30" s="137"/>
      <c r="Y30" s="137"/>
      <c r="Z30" s="137"/>
      <c r="AA30" s="103" t="s">
        <v>985</v>
      </c>
      <c r="AB30" s="104">
        <v>15</v>
      </c>
      <c r="AC30" s="100">
        <v>1021</v>
      </c>
      <c r="AD30" s="101">
        <v>1890</v>
      </c>
      <c r="AE30" s="102">
        <v>2040</v>
      </c>
      <c r="AF30" s="137"/>
      <c r="AG30" s="137"/>
      <c r="AH30" s="137"/>
      <c r="AI30" s="137"/>
      <c r="AJ30" s="137"/>
      <c r="AK30" s="137"/>
      <c r="AL30" s="103" t="s">
        <v>985</v>
      </c>
      <c r="AM30" s="104">
        <v>15</v>
      </c>
      <c r="AN30" s="100">
        <v>990</v>
      </c>
      <c r="AO30" s="101">
        <v>1530</v>
      </c>
      <c r="AP30" s="102">
        <v>1780</v>
      </c>
      <c r="AQ30" s="137"/>
      <c r="AR30" s="137"/>
      <c r="AS30" s="137"/>
      <c r="AT30" s="137"/>
      <c r="AU30" s="137"/>
      <c r="AV30" s="137"/>
      <c r="AW30" s="103" t="s">
        <v>985</v>
      </c>
      <c r="AX30" s="104">
        <v>15</v>
      </c>
      <c r="AY30" s="100">
        <v>990</v>
      </c>
      <c r="AZ30" s="101">
        <v>1530</v>
      </c>
      <c r="BA30" s="102">
        <v>1790</v>
      </c>
      <c r="BB30" s="137"/>
      <c r="BC30" s="137"/>
      <c r="BD30" s="137"/>
      <c r="BE30" s="137"/>
      <c r="BF30" s="137"/>
      <c r="BG30" s="137"/>
      <c r="BH30" s="103" t="s">
        <v>985</v>
      </c>
      <c r="BI30" s="104">
        <v>15</v>
      </c>
      <c r="BJ30" s="100">
        <v>431</v>
      </c>
      <c r="BK30" s="101">
        <v>871</v>
      </c>
      <c r="BL30" s="102">
        <v>1121</v>
      </c>
      <c r="BM30" s="137"/>
      <c r="BN30" s="137"/>
      <c r="BO30" s="137"/>
      <c r="BP30" s="137"/>
      <c r="BQ30" s="137"/>
      <c r="BR30" s="137"/>
      <c r="BS30" s="103" t="s">
        <v>985</v>
      </c>
      <c r="BT30" s="104">
        <v>15</v>
      </c>
      <c r="BU30" s="100">
        <v>1990</v>
      </c>
      <c r="BV30" s="101">
        <v>2530</v>
      </c>
      <c r="BW30" s="102">
        <v>2830</v>
      </c>
      <c r="BX30" s="137"/>
      <c r="BY30" s="137"/>
      <c r="BZ30" s="137"/>
      <c r="CA30" s="137"/>
      <c r="CB30" s="137"/>
      <c r="CC30" s="137"/>
      <c r="CD30" s="103" t="s">
        <v>985</v>
      </c>
      <c r="CE30" s="104">
        <v>15</v>
      </c>
      <c r="CF30" s="100">
        <v>2500</v>
      </c>
      <c r="CG30" s="101">
        <v>2800</v>
      </c>
      <c r="CH30" s="102">
        <v>3000</v>
      </c>
      <c r="CI30" s="137"/>
      <c r="CJ30" s="137"/>
      <c r="CK30" s="137"/>
      <c r="CL30" s="137"/>
      <c r="CM30" s="137"/>
      <c r="CN30" s="137"/>
      <c r="CO30" s="103" t="s">
        <v>985</v>
      </c>
      <c r="CP30" s="104">
        <v>15</v>
      </c>
      <c r="CQ30" s="100">
        <v>1990</v>
      </c>
      <c r="CR30" s="101">
        <v>2530</v>
      </c>
      <c r="CS30" s="102">
        <v>2830</v>
      </c>
      <c r="CT30" s="137"/>
      <c r="CU30" s="137"/>
      <c r="CV30" s="137"/>
      <c r="CW30" s="137"/>
      <c r="CX30" s="137"/>
      <c r="CY30" s="137"/>
      <c r="CZ30" s="103" t="s">
        <v>985</v>
      </c>
      <c r="DA30" s="104">
        <v>15</v>
      </c>
      <c r="DB30" s="100">
        <v>2215</v>
      </c>
      <c r="DC30" s="101">
        <v>2990</v>
      </c>
      <c r="DD30" s="102">
        <v>3240</v>
      </c>
      <c r="DE30" s="137"/>
      <c r="DF30" s="137"/>
      <c r="DG30" s="137"/>
      <c r="DH30" s="137"/>
      <c r="DI30" s="137"/>
      <c r="DJ30" s="137"/>
      <c r="DK30" s="103" t="s">
        <v>985</v>
      </c>
      <c r="DL30" s="104">
        <v>15</v>
      </c>
      <c r="DM30" s="100">
        <v>1524</v>
      </c>
      <c r="DN30" s="101">
        <v>3080</v>
      </c>
      <c r="DO30" s="102">
        <v>3330</v>
      </c>
      <c r="DP30" s="137"/>
      <c r="DQ30" s="137"/>
      <c r="DR30" s="137"/>
      <c r="DS30" s="137"/>
      <c r="DT30" s="137"/>
      <c r="DU30" s="137"/>
      <c r="DV30" s="103" t="s">
        <v>985</v>
      </c>
      <c r="DW30" s="104">
        <v>15</v>
      </c>
      <c r="DX30" s="100">
        <v>1243</v>
      </c>
      <c r="DY30" s="101">
        <v>3036</v>
      </c>
      <c r="DZ30" s="102">
        <v>3286</v>
      </c>
      <c r="EA30" s="137"/>
      <c r="EB30" s="137"/>
      <c r="EC30" s="137"/>
      <c r="ED30" s="137"/>
      <c r="EE30" s="137"/>
      <c r="EF30" s="137"/>
      <c r="EG30" s="103" t="s">
        <v>985</v>
      </c>
      <c r="EH30" s="104">
        <v>15</v>
      </c>
      <c r="EI30" s="100">
        <v>2516</v>
      </c>
      <c r="EJ30" s="101">
        <v>3520</v>
      </c>
      <c r="EK30" s="102">
        <v>3770</v>
      </c>
    </row>
    <row r="31" spans="1:145" ht="14.25" thickBot="1">
      <c r="A31" s="54"/>
      <c r="B31" s="50"/>
      <c r="C31" s="50"/>
      <c r="D31" s="50"/>
      <c r="E31" s="50"/>
      <c r="F31" s="108" t="s">
        <v>994</v>
      </c>
      <c r="G31" s="104">
        <v>16</v>
      </c>
      <c r="H31" s="100">
        <v>500</v>
      </c>
      <c r="I31" s="101">
        <v>800</v>
      </c>
      <c r="J31" s="102">
        <v>1000</v>
      </c>
      <c r="K31" s="393"/>
      <c r="L31" s="393"/>
      <c r="M31" s="393"/>
      <c r="N31" s="393"/>
      <c r="O31" s="393"/>
      <c r="P31" s="108" t="s">
        <v>994</v>
      </c>
      <c r="Q31" s="104">
        <v>16</v>
      </c>
      <c r="R31" s="100">
        <v>615</v>
      </c>
      <c r="S31" s="101">
        <v>935</v>
      </c>
      <c r="T31" s="102">
        <v>1135</v>
      </c>
      <c r="U31" s="137"/>
      <c r="V31" s="137"/>
      <c r="W31" s="137"/>
      <c r="X31" s="137"/>
      <c r="Y31" s="137"/>
      <c r="Z31" s="137"/>
      <c r="AA31" s="108" t="s">
        <v>994</v>
      </c>
      <c r="AB31" s="104">
        <v>16</v>
      </c>
      <c r="AC31" s="100">
        <v>1021</v>
      </c>
      <c r="AD31" s="101">
        <v>1890</v>
      </c>
      <c r="AE31" s="102">
        <v>2040</v>
      </c>
      <c r="AF31" s="137"/>
      <c r="AG31" s="137"/>
      <c r="AH31" s="137"/>
      <c r="AI31" s="137"/>
      <c r="AJ31" s="137"/>
      <c r="AK31" s="137"/>
      <c r="AL31" s="108" t="s">
        <v>994</v>
      </c>
      <c r="AM31" s="104">
        <v>16</v>
      </c>
      <c r="AN31" s="100">
        <v>990</v>
      </c>
      <c r="AO31" s="101">
        <v>1530</v>
      </c>
      <c r="AP31" s="102">
        <v>1780</v>
      </c>
      <c r="AQ31" s="137"/>
      <c r="AR31" s="137"/>
      <c r="AS31" s="137"/>
      <c r="AT31" s="137"/>
      <c r="AU31" s="137"/>
      <c r="AV31" s="137"/>
      <c r="AW31" s="108" t="s">
        <v>994</v>
      </c>
      <c r="AX31" s="104">
        <v>16</v>
      </c>
      <c r="AY31" s="100">
        <v>990</v>
      </c>
      <c r="AZ31" s="101">
        <v>1530</v>
      </c>
      <c r="BA31" s="102">
        <v>1790</v>
      </c>
      <c r="BB31" s="137"/>
      <c r="BC31" s="137"/>
      <c r="BD31" s="137"/>
      <c r="BE31" s="137"/>
      <c r="BF31" s="137"/>
      <c r="BG31" s="137"/>
      <c r="BH31" s="108" t="s">
        <v>994</v>
      </c>
      <c r="BI31" s="104">
        <v>16</v>
      </c>
      <c r="BJ31" s="100">
        <v>431</v>
      </c>
      <c r="BK31" s="101">
        <v>871</v>
      </c>
      <c r="BL31" s="102">
        <v>1121</v>
      </c>
      <c r="BM31" s="137"/>
      <c r="BN31" s="137"/>
      <c r="BO31" s="137"/>
      <c r="BP31" s="137"/>
      <c r="BQ31" s="137"/>
      <c r="BR31" s="137"/>
      <c r="BS31" s="108" t="s">
        <v>994</v>
      </c>
      <c r="BT31" s="104">
        <v>16</v>
      </c>
      <c r="BU31" s="100">
        <v>1990</v>
      </c>
      <c r="BV31" s="101">
        <v>2530</v>
      </c>
      <c r="BW31" s="102">
        <v>2830</v>
      </c>
      <c r="BX31" s="137"/>
      <c r="BY31" s="137"/>
      <c r="BZ31" s="137"/>
      <c r="CA31" s="137"/>
      <c r="CB31" s="137"/>
      <c r="CC31" s="137"/>
      <c r="CD31" s="108" t="s">
        <v>994</v>
      </c>
      <c r="CE31" s="104">
        <v>16</v>
      </c>
      <c r="CF31" s="100">
        <v>2500</v>
      </c>
      <c r="CG31" s="101">
        <v>2800</v>
      </c>
      <c r="CH31" s="102">
        <v>3000</v>
      </c>
      <c r="CI31" s="137"/>
      <c r="CJ31" s="137"/>
      <c r="CK31" s="137"/>
      <c r="CL31" s="137"/>
      <c r="CM31" s="137"/>
      <c r="CN31" s="137"/>
      <c r="CO31" s="108" t="s">
        <v>994</v>
      </c>
      <c r="CP31" s="104">
        <v>16</v>
      </c>
      <c r="CQ31" s="100">
        <v>1990</v>
      </c>
      <c r="CR31" s="101">
        <v>2530</v>
      </c>
      <c r="CS31" s="102">
        <v>2830</v>
      </c>
      <c r="CT31" s="137"/>
      <c r="CU31" s="137"/>
      <c r="CV31" s="137"/>
      <c r="CW31" s="137"/>
      <c r="CX31" s="137"/>
      <c r="CY31" s="137"/>
      <c r="CZ31" s="108" t="s">
        <v>994</v>
      </c>
      <c r="DA31" s="104">
        <v>16</v>
      </c>
      <c r="DB31" s="100">
        <v>2215</v>
      </c>
      <c r="DC31" s="101">
        <v>2990</v>
      </c>
      <c r="DD31" s="102">
        <v>3240</v>
      </c>
      <c r="DE31" s="137"/>
      <c r="DF31" s="137"/>
      <c r="DG31" s="137"/>
      <c r="DH31" s="137"/>
      <c r="DI31" s="137"/>
      <c r="DJ31" s="137"/>
      <c r="DK31" s="108" t="s">
        <v>994</v>
      </c>
      <c r="DL31" s="104">
        <v>16</v>
      </c>
      <c r="DM31" s="100">
        <v>1524</v>
      </c>
      <c r="DN31" s="101">
        <v>3080</v>
      </c>
      <c r="DO31" s="102">
        <v>3330</v>
      </c>
      <c r="DP31" s="137"/>
      <c r="DQ31" s="137"/>
      <c r="DR31" s="137"/>
      <c r="DS31" s="137"/>
      <c r="DT31" s="137"/>
      <c r="DU31" s="137"/>
      <c r="DV31" s="108" t="s">
        <v>994</v>
      </c>
      <c r="DW31" s="104">
        <v>16</v>
      </c>
      <c r="DX31" s="100">
        <v>1243</v>
      </c>
      <c r="DY31" s="101">
        <v>3036</v>
      </c>
      <c r="DZ31" s="102">
        <v>3286</v>
      </c>
      <c r="EA31" s="137"/>
      <c r="EB31" s="137"/>
      <c r="EC31" s="137"/>
      <c r="ED31" s="137"/>
      <c r="EE31" s="137"/>
      <c r="EF31" s="137"/>
      <c r="EG31" s="108" t="s">
        <v>994</v>
      </c>
      <c r="EH31" s="104">
        <v>16</v>
      </c>
      <c r="EI31" s="100">
        <v>2516</v>
      </c>
      <c r="EJ31" s="101">
        <v>3520</v>
      </c>
      <c r="EK31" s="102">
        <v>3770</v>
      </c>
    </row>
    <row r="32" spans="1:145" ht="14.25" thickBot="1">
      <c r="A32" s="54"/>
      <c r="B32" s="50"/>
      <c r="C32" s="50"/>
      <c r="D32" s="50"/>
      <c r="E32" s="50"/>
      <c r="F32" s="103" t="s">
        <v>1071</v>
      </c>
      <c r="G32" s="104">
        <v>17</v>
      </c>
      <c r="H32" s="100">
        <v>500</v>
      </c>
      <c r="I32" s="101">
        <v>800</v>
      </c>
      <c r="J32" s="102">
        <v>1000</v>
      </c>
      <c r="K32" s="393"/>
      <c r="L32" s="393"/>
      <c r="M32" s="393"/>
      <c r="N32" s="393"/>
      <c r="O32" s="393"/>
      <c r="P32" s="103" t="s">
        <v>1071</v>
      </c>
      <c r="Q32" s="104">
        <v>17</v>
      </c>
      <c r="R32" s="100">
        <v>615</v>
      </c>
      <c r="S32" s="101">
        <v>935</v>
      </c>
      <c r="T32" s="102">
        <v>1135</v>
      </c>
      <c r="U32" s="137"/>
      <c r="V32" s="137"/>
      <c r="W32" s="137"/>
      <c r="X32" s="137"/>
      <c r="Y32" s="137"/>
      <c r="Z32" s="137"/>
      <c r="AA32" s="103" t="s">
        <v>1071</v>
      </c>
      <c r="AB32" s="104">
        <v>17</v>
      </c>
      <c r="AC32" s="100">
        <v>1021</v>
      </c>
      <c r="AD32" s="101">
        <v>1890</v>
      </c>
      <c r="AE32" s="102">
        <v>2040</v>
      </c>
      <c r="AF32" s="137"/>
      <c r="AG32" s="137"/>
      <c r="AH32" s="137"/>
      <c r="AI32" s="137"/>
      <c r="AJ32" s="137"/>
      <c r="AK32" s="137"/>
      <c r="AL32" s="103" t="s">
        <v>1071</v>
      </c>
      <c r="AM32" s="104">
        <v>17</v>
      </c>
      <c r="AN32" s="100">
        <v>990</v>
      </c>
      <c r="AO32" s="101">
        <v>1530</v>
      </c>
      <c r="AP32" s="102">
        <v>1780</v>
      </c>
      <c r="AQ32" s="137"/>
      <c r="AR32" s="137"/>
      <c r="AS32" s="137"/>
      <c r="AT32" s="137"/>
      <c r="AU32" s="137"/>
      <c r="AV32" s="137"/>
      <c r="AW32" s="103" t="s">
        <v>1071</v>
      </c>
      <c r="AX32" s="104">
        <v>17</v>
      </c>
      <c r="AY32" s="100">
        <v>990</v>
      </c>
      <c r="AZ32" s="101">
        <v>1530</v>
      </c>
      <c r="BA32" s="102">
        <v>1790</v>
      </c>
      <c r="BB32" s="137"/>
      <c r="BC32" s="137"/>
      <c r="BD32" s="137"/>
      <c r="BE32" s="137"/>
      <c r="BF32" s="137"/>
      <c r="BG32" s="137"/>
      <c r="BH32" s="103" t="s">
        <v>1071</v>
      </c>
      <c r="BI32" s="104">
        <v>17</v>
      </c>
      <c r="BJ32" s="100">
        <v>431</v>
      </c>
      <c r="BK32" s="101">
        <v>871</v>
      </c>
      <c r="BL32" s="102">
        <v>1121</v>
      </c>
      <c r="BM32" s="137"/>
      <c r="BN32" s="137"/>
      <c r="BO32" s="137"/>
      <c r="BP32" s="137"/>
      <c r="BQ32" s="137"/>
      <c r="BR32" s="137"/>
      <c r="BS32" s="103" t="s">
        <v>1071</v>
      </c>
      <c r="BT32" s="104">
        <v>17</v>
      </c>
      <c r="BU32" s="100">
        <v>1990</v>
      </c>
      <c r="BV32" s="101">
        <v>2530</v>
      </c>
      <c r="BW32" s="102">
        <v>2830</v>
      </c>
      <c r="BX32" s="137"/>
      <c r="BY32" s="137"/>
      <c r="BZ32" s="137"/>
      <c r="CA32" s="137"/>
      <c r="CB32" s="137"/>
      <c r="CC32" s="137"/>
      <c r="CD32" s="103" t="s">
        <v>1071</v>
      </c>
      <c r="CE32" s="104">
        <v>17</v>
      </c>
      <c r="CF32" s="100">
        <v>2500</v>
      </c>
      <c r="CG32" s="101">
        <v>2800</v>
      </c>
      <c r="CH32" s="102">
        <v>3000</v>
      </c>
      <c r="CI32" s="137"/>
      <c r="CJ32" s="137"/>
      <c r="CK32" s="137"/>
      <c r="CL32" s="137"/>
      <c r="CM32" s="137"/>
      <c r="CN32" s="137"/>
      <c r="CO32" s="103" t="s">
        <v>1071</v>
      </c>
      <c r="CP32" s="104">
        <v>17</v>
      </c>
      <c r="CQ32" s="100">
        <v>1990</v>
      </c>
      <c r="CR32" s="101">
        <v>2530</v>
      </c>
      <c r="CS32" s="102">
        <v>2830</v>
      </c>
      <c r="CT32" s="137"/>
      <c r="CU32" s="137"/>
      <c r="CV32" s="137"/>
      <c r="CW32" s="137"/>
      <c r="CX32" s="137"/>
      <c r="CY32" s="137"/>
      <c r="CZ32" s="103" t="s">
        <v>1071</v>
      </c>
      <c r="DA32" s="104">
        <v>17</v>
      </c>
      <c r="DB32" s="100">
        <v>2215</v>
      </c>
      <c r="DC32" s="101">
        <v>2990</v>
      </c>
      <c r="DD32" s="102">
        <v>3240</v>
      </c>
      <c r="DE32" s="137"/>
      <c r="DF32" s="137"/>
      <c r="DG32" s="137"/>
      <c r="DH32" s="137"/>
      <c r="DI32" s="137"/>
      <c r="DJ32" s="137"/>
      <c r="DK32" s="103" t="s">
        <v>1071</v>
      </c>
      <c r="DL32" s="104">
        <v>17</v>
      </c>
      <c r="DM32" s="100">
        <v>1524</v>
      </c>
      <c r="DN32" s="101">
        <v>3080</v>
      </c>
      <c r="DO32" s="102">
        <v>3330</v>
      </c>
      <c r="DP32" s="137"/>
      <c r="DQ32" s="137"/>
      <c r="DR32" s="137"/>
      <c r="DS32" s="137"/>
      <c r="DT32" s="137"/>
      <c r="DU32" s="137"/>
      <c r="DV32" s="103" t="s">
        <v>1071</v>
      </c>
      <c r="DW32" s="104">
        <v>17</v>
      </c>
      <c r="DX32" s="100">
        <v>1243</v>
      </c>
      <c r="DY32" s="101">
        <v>3036</v>
      </c>
      <c r="DZ32" s="102">
        <v>3286</v>
      </c>
      <c r="EA32" s="137"/>
      <c r="EB32" s="137"/>
      <c r="EC32" s="137"/>
      <c r="ED32" s="137"/>
      <c r="EE32" s="137"/>
      <c r="EF32" s="137"/>
      <c r="EG32" s="103" t="s">
        <v>1071</v>
      </c>
      <c r="EH32" s="104">
        <v>17</v>
      </c>
      <c r="EI32" s="100">
        <v>2516</v>
      </c>
      <c r="EJ32" s="101">
        <v>3520</v>
      </c>
      <c r="EK32" s="102">
        <v>3770</v>
      </c>
    </row>
    <row r="33" spans="1:141" ht="14.25" thickBot="1">
      <c r="A33" s="54"/>
      <c r="B33" s="4"/>
      <c r="C33" s="4"/>
      <c r="D33" s="14"/>
      <c r="E33" s="14"/>
      <c r="F33" s="103" t="s">
        <v>1001</v>
      </c>
      <c r="G33" s="104">
        <v>18</v>
      </c>
      <c r="H33" s="100">
        <v>500</v>
      </c>
      <c r="I33" s="101">
        <v>800</v>
      </c>
      <c r="J33" s="102">
        <v>1000</v>
      </c>
      <c r="K33" s="393"/>
      <c r="L33" s="393"/>
      <c r="M33" s="393"/>
      <c r="N33" s="393"/>
      <c r="O33" s="393"/>
      <c r="P33" s="103" t="s">
        <v>1001</v>
      </c>
      <c r="Q33" s="104">
        <v>18</v>
      </c>
      <c r="R33" s="100">
        <v>615</v>
      </c>
      <c r="S33" s="101">
        <v>935</v>
      </c>
      <c r="T33" s="102">
        <v>1135</v>
      </c>
      <c r="U33" s="137"/>
      <c r="V33" s="137"/>
      <c r="W33" s="137"/>
      <c r="X33" s="137"/>
      <c r="Y33" s="137"/>
      <c r="Z33" s="137"/>
      <c r="AA33" s="103" t="s">
        <v>1001</v>
      </c>
      <c r="AB33" s="104">
        <v>18</v>
      </c>
      <c r="AC33" s="100">
        <v>1021</v>
      </c>
      <c r="AD33" s="101">
        <v>1890</v>
      </c>
      <c r="AE33" s="102">
        <v>2040</v>
      </c>
      <c r="AF33" s="137"/>
      <c r="AG33" s="137"/>
      <c r="AH33" s="137"/>
      <c r="AI33" s="137"/>
      <c r="AJ33" s="137"/>
      <c r="AK33" s="137"/>
      <c r="AL33" s="103" t="s">
        <v>1001</v>
      </c>
      <c r="AM33" s="104">
        <v>18</v>
      </c>
      <c r="AN33" s="100">
        <v>990</v>
      </c>
      <c r="AO33" s="101">
        <v>1530</v>
      </c>
      <c r="AP33" s="102">
        <v>1780</v>
      </c>
      <c r="AQ33" s="137"/>
      <c r="AR33" s="137"/>
      <c r="AS33" s="137"/>
      <c r="AT33" s="137"/>
      <c r="AU33" s="137"/>
      <c r="AV33" s="137"/>
      <c r="AW33" s="103" t="s">
        <v>1001</v>
      </c>
      <c r="AX33" s="104">
        <v>18</v>
      </c>
      <c r="AY33" s="100">
        <v>990</v>
      </c>
      <c r="AZ33" s="101">
        <v>1530</v>
      </c>
      <c r="BA33" s="102">
        <v>1790</v>
      </c>
      <c r="BB33" s="137"/>
      <c r="BC33" s="137"/>
      <c r="BD33" s="137"/>
      <c r="BE33" s="137"/>
      <c r="BF33" s="137"/>
      <c r="BG33" s="137"/>
      <c r="BH33" s="103" t="s">
        <v>1001</v>
      </c>
      <c r="BI33" s="104">
        <v>18</v>
      </c>
      <c r="BJ33" s="100">
        <v>431</v>
      </c>
      <c r="BK33" s="101">
        <v>871</v>
      </c>
      <c r="BL33" s="102">
        <v>1121</v>
      </c>
      <c r="BM33" s="137"/>
      <c r="BN33" s="137"/>
      <c r="BO33" s="137"/>
      <c r="BP33" s="137"/>
      <c r="BQ33" s="137"/>
      <c r="BR33" s="137"/>
      <c r="BS33" s="103" t="s">
        <v>1001</v>
      </c>
      <c r="BT33" s="104">
        <v>18</v>
      </c>
      <c r="BU33" s="100">
        <v>1990</v>
      </c>
      <c r="BV33" s="101">
        <v>2530</v>
      </c>
      <c r="BW33" s="102">
        <v>2830</v>
      </c>
      <c r="BX33" s="137"/>
      <c r="BY33" s="137"/>
      <c r="BZ33" s="137"/>
      <c r="CA33" s="137"/>
      <c r="CB33" s="137"/>
      <c r="CC33" s="137"/>
      <c r="CD33" s="103" t="s">
        <v>1001</v>
      </c>
      <c r="CE33" s="104">
        <v>18</v>
      </c>
      <c r="CF33" s="100">
        <v>2500</v>
      </c>
      <c r="CG33" s="101">
        <v>2800</v>
      </c>
      <c r="CH33" s="102">
        <v>3000</v>
      </c>
      <c r="CI33" s="137"/>
      <c r="CJ33" s="137"/>
      <c r="CK33" s="137"/>
      <c r="CL33" s="137"/>
      <c r="CM33" s="137"/>
      <c r="CN33" s="137"/>
      <c r="CO33" s="103" t="s">
        <v>1001</v>
      </c>
      <c r="CP33" s="104">
        <v>18</v>
      </c>
      <c r="CQ33" s="100">
        <v>1990</v>
      </c>
      <c r="CR33" s="101">
        <v>2530</v>
      </c>
      <c r="CS33" s="102">
        <v>2830</v>
      </c>
      <c r="CT33" s="137"/>
      <c r="CU33" s="137"/>
      <c r="CV33" s="137"/>
      <c r="CW33" s="137"/>
      <c r="CX33" s="137"/>
      <c r="CY33" s="137"/>
      <c r="CZ33" s="103" t="s">
        <v>1001</v>
      </c>
      <c r="DA33" s="104">
        <v>18</v>
      </c>
      <c r="DB33" s="100">
        <v>2215</v>
      </c>
      <c r="DC33" s="101">
        <v>2990</v>
      </c>
      <c r="DD33" s="102">
        <v>3240</v>
      </c>
      <c r="DE33" s="137"/>
      <c r="DF33" s="137"/>
      <c r="DG33" s="137"/>
      <c r="DH33" s="137"/>
      <c r="DI33" s="137"/>
      <c r="DJ33" s="137"/>
      <c r="DK33" s="103" t="s">
        <v>1001</v>
      </c>
      <c r="DL33" s="104">
        <v>18</v>
      </c>
      <c r="DM33" s="100">
        <v>1524</v>
      </c>
      <c r="DN33" s="101">
        <v>3080</v>
      </c>
      <c r="DO33" s="102">
        <v>3330</v>
      </c>
      <c r="DP33" s="137"/>
      <c r="DQ33" s="137"/>
      <c r="DR33" s="137"/>
      <c r="DS33" s="137"/>
      <c r="DT33" s="137"/>
      <c r="DU33" s="137"/>
      <c r="DV33" s="103" t="s">
        <v>1001</v>
      </c>
      <c r="DW33" s="104">
        <v>18</v>
      </c>
      <c r="DX33" s="100">
        <v>1243</v>
      </c>
      <c r="DY33" s="101">
        <v>3036</v>
      </c>
      <c r="DZ33" s="102">
        <v>3286</v>
      </c>
      <c r="EA33" s="137"/>
      <c r="EB33" s="137"/>
      <c r="EC33" s="137"/>
      <c r="ED33" s="137"/>
      <c r="EE33" s="137"/>
      <c r="EF33" s="137"/>
      <c r="EG33" s="103" t="s">
        <v>1001</v>
      </c>
      <c r="EH33" s="104">
        <v>18</v>
      </c>
      <c r="EI33" s="100">
        <v>2516</v>
      </c>
      <c r="EJ33" s="101">
        <v>3520</v>
      </c>
      <c r="EK33" s="102">
        <v>3770</v>
      </c>
    </row>
    <row r="34" spans="1:141" ht="14.25" thickBot="1">
      <c r="A34" s="54"/>
      <c r="B34" s="4"/>
      <c r="C34" s="4"/>
      <c r="D34" s="14"/>
      <c r="E34" s="14"/>
      <c r="F34" s="108" t="s">
        <v>1019</v>
      </c>
      <c r="G34" s="104">
        <v>19</v>
      </c>
      <c r="H34" s="109">
        <v>500</v>
      </c>
      <c r="I34" s="106">
        <v>800</v>
      </c>
      <c r="J34" s="115" t="s">
        <v>383</v>
      </c>
      <c r="K34" s="403"/>
      <c r="L34" s="403"/>
      <c r="M34" s="403"/>
      <c r="N34" s="403"/>
      <c r="O34" s="403"/>
      <c r="P34" s="108" t="s">
        <v>1019</v>
      </c>
      <c r="Q34" s="104">
        <v>19</v>
      </c>
      <c r="R34" s="100">
        <v>615</v>
      </c>
      <c r="S34" s="101">
        <v>935</v>
      </c>
      <c r="T34" s="115" t="s">
        <v>383</v>
      </c>
      <c r="U34" s="408"/>
      <c r="V34" s="408"/>
      <c r="W34" s="408"/>
      <c r="X34" s="408"/>
      <c r="Y34" s="408"/>
      <c r="Z34" s="408"/>
      <c r="AA34" s="108" t="s">
        <v>1019</v>
      </c>
      <c r="AB34" s="104">
        <v>19</v>
      </c>
      <c r="AC34" s="100">
        <v>1021</v>
      </c>
      <c r="AD34" s="101">
        <v>1890</v>
      </c>
      <c r="AE34" s="102">
        <v>2040</v>
      </c>
      <c r="AF34" s="408"/>
      <c r="AG34" s="408"/>
      <c r="AH34" s="408"/>
      <c r="AI34" s="408"/>
      <c r="AJ34" s="408"/>
      <c r="AK34" s="408"/>
      <c r="AL34" s="108" t="s">
        <v>1019</v>
      </c>
      <c r="AM34" s="104">
        <v>19</v>
      </c>
      <c r="AN34" s="100">
        <v>990</v>
      </c>
      <c r="AO34" s="101">
        <v>1530</v>
      </c>
      <c r="AP34" s="102">
        <v>1780</v>
      </c>
      <c r="AQ34" s="408"/>
      <c r="AR34" s="408"/>
      <c r="AS34" s="408"/>
      <c r="AT34" s="408"/>
      <c r="AU34" s="408"/>
      <c r="AV34" s="408"/>
      <c r="AW34" s="108" t="s">
        <v>1019</v>
      </c>
      <c r="AX34" s="104">
        <v>19</v>
      </c>
      <c r="AY34" s="100">
        <v>990</v>
      </c>
      <c r="AZ34" s="101">
        <v>1530</v>
      </c>
      <c r="BA34" s="102">
        <v>1790</v>
      </c>
      <c r="BB34" s="408"/>
      <c r="BC34" s="408"/>
      <c r="BD34" s="408"/>
      <c r="BE34" s="408"/>
      <c r="BF34" s="408"/>
      <c r="BG34" s="408"/>
      <c r="BH34" s="108" t="s">
        <v>1019</v>
      </c>
      <c r="BI34" s="104">
        <v>19</v>
      </c>
      <c r="BJ34" s="100">
        <v>431</v>
      </c>
      <c r="BK34" s="101">
        <v>871</v>
      </c>
      <c r="BL34" s="102">
        <v>1121</v>
      </c>
      <c r="BM34" s="408"/>
      <c r="BN34" s="408"/>
      <c r="BO34" s="408"/>
      <c r="BP34" s="408"/>
      <c r="BQ34" s="408"/>
      <c r="BR34" s="408"/>
      <c r="BS34" s="108" t="s">
        <v>1019</v>
      </c>
      <c r="BT34" s="104">
        <v>19</v>
      </c>
      <c r="BU34" s="100">
        <v>1990</v>
      </c>
      <c r="BV34" s="101">
        <v>2530</v>
      </c>
      <c r="BW34" s="102">
        <v>2830</v>
      </c>
      <c r="BX34" s="408"/>
      <c r="BY34" s="408"/>
      <c r="BZ34" s="408"/>
      <c r="CA34" s="408"/>
      <c r="CB34" s="408"/>
      <c r="CC34" s="408"/>
      <c r="CD34" s="108" t="s">
        <v>1019</v>
      </c>
      <c r="CE34" s="104">
        <v>19</v>
      </c>
      <c r="CF34" s="100">
        <v>2500</v>
      </c>
      <c r="CG34" s="101">
        <v>2800</v>
      </c>
      <c r="CH34" s="102">
        <v>3000</v>
      </c>
      <c r="CI34" s="408"/>
      <c r="CJ34" s="408"/>
      <c r="CK34" s="408"/>
      <c r="CL34" s="408"/>
      <c r="CM34" s="408"/>
      <c r="CN34" s="408"/>
      <c r="CO34" s="108" t="s">
        <v>1019</v>
      </c>
      <c r="CP34" s="104">
        <v>19</v>
      </c>
      <c r="CQ34" s="100">
        <v>1990</v>
      </c>
      <c r="CR34" s="101">
        <v>2530</v>
      </c>
      <c r="CS34" s="102">
        <v>2830</v>
      </c>
      <c r="CT34" s="408"/>
      <c r="CU34" s="408"/>
      <c r="CV34" s="408"/>
      <c r="CW34" s="408"/>
      <c r="CX34" s="408"/>
      <c r="CY34" s="408"/>
      <c r="CZ34" s="108" t="s">
        <v>1019</v>
      </c>
      <c r="DA34" s="104">
        <v>19</v>
      </c>
      <c r="DB34" s="100">
        <v>2215</v>
      </c>
      <c r="DC34" s="101">
        <v>2990</v>
      </c>
      <c r="DD34" s="102">
        <v>3240</v>
      </c>
      <c r="DE34" s="408"/>
      <c r="DF34" s="408"/>
      <c r="DG34" s="408"/>
      <c r="DH34" s="408"/>
      <c r="DI34" s="408"/>
      <c r="DJ34" s="408"/>
      <c r="DK34" s="108" t="s">
        <v>1019</v>
      </c>
      <c r="DL34" s="104">
        <v>19</v>
      </c>
      <c r="DM34" s="100">
        <v>1524</v>
      </c>
      <c r="DN34" s="101">
        <v>3080</v>
      </c>
      <c r="DO34" s="102">
        <v>3330</v>
      </c>
      <c r="DP34" s="408"/>
      <c r="DQ34" s="408"/>
      <c r="DR34" s="408"/>
      <c r="DS34" s="408"/>
      <c r="DT34" s="408"/>
      <c r="DU34" s="408"/>
      <c r="DV34" s="108" t="s">
        <v>1019</v>
      </c>
      <c r="DW34" s="104">
        <v>19</v>
      </c>
      <c r="DX34" s="100">
        <v>1243</v>
      </c>
      <c r="DY34" s="101">
        <v>3036</v>
      </c>
      <c r="DZ34" s="102">
        <v>3286</v>
      </c>
      <c r="EA34" s="408"/>
      <c r="EB34" s="408"/>
      <c r="EC34" s="408"/>
      <c r="ED34" s="408"/>
      <c r="EE34" s="408"/>
      <c r="EF34" s="408"/>
      <c r="EG34" s="108" t="s">
        <v>1019</v>
      </c>
      <c r="EH34" s="104">
        <v>19</v>
      </c>
      <c r="EI34" s="100">
        <v>2516</v>
      </c>
      <c r="EJ34" s="101">
        <v>3520</v>
      </c>
      <c r="EK34" s="102">
        <v>3770</v>
      </c>
    </row>
    <row r="35" spans="1:141" ht="14.25" thickBot="1">
      <c r="A35" s="54"/>
      <c r="B35" s="50"/>
      <c r="C35" s="50"/>
      <c r="D35" s="50"/>
      <c r="E35" s="50"/>
      <c r="F35" s="103" t="s">
        <v>1023</v>
      </c>
      <c r="G35" s="104">
        <v>20</v>
      </c>
      <c r="H35" s="100">
        <v>500</v>
      </c>
      <c r="I35" s="101">
        <v>800</v>
      </c>
      <c r="J35" s="102">
        <v>1000</v>
      </c>
      <c r="K35" s="393"/>
      <c r="L35" s="393"/>
      <c r="M35" s="393"/>
      <c r="N35" s="393"/>
      <c r="O35" s="393"/>
      <c r="P35" s="103" t="s">
        <v>1023</v>
      </c>
      <c r="Q35" s="104">
        <v>20</v>
      </c>
      <c r="R35" s="100">
        <v>615</v>
      </c>
      <c r="S35" s="101">
        <v>935</v>
      </c>
      <c r="T35" s="102">
        <v>1135</v>
      </c>
      <c r="U35" s="137"/>
      <c r="V35" s="137"/>
      <c r="W35" s="137"/>
      <c r="X35" s="137"/>
      <c r="Y35" s="137"/>
      <c r="Z35" s="137"/>
      <c r="AA35" s="103" t="s">
        <v>1023</v>
      </c>
      <c r="AB35" s="104">
        <v>20</v>
      </c>
      <c r="AC35" s="100">
        <v>1021</v>
      </c>
      <c r="AD35" s="101">
        <v>1890</v>
      </c>
      <c r="AE35" s="102">
        <v>2040</v>
      </c>
      <c r="AF35" s="137"/>
      <c r="AG35" s="137"/>
      <c r="AH35" s="137"/>
      <c r="AI35" s="137"/>
      <c r="AJ35" s="137"/>
      <c r="AK35" s="137"/>
      <c r="AL35" s="103" t="s">
        <v>1023</v>
      </c>
      <c r="AM35" s="104">
        <v>20</v>
      </c>
      <c r="AN35" s="100">
        <v>990</v>
      </c>
      <c r="AO35" s="101">
        <v>1530</v>
      </c>
      <c r="AP35" s="102">
        <v>1780</v>
      </c>
      <c r="AQ35" s="137"/>
      <c r="AR35" s="137"/>
      <c r="AS35" s="137"/>
      <c r="AT35" s="137"/>
      <c r="AU35" s="137"/>
      <c r="AV35" s="137"/>
      <c r="AW35" s="103" t="s">
        <v>1023</v>
      </c>
      <c r="AX35" s="104">
        <v>20</v>
      </c>
      <c r="AY35" s="100">
        <v>990</v>
      </c>
      <c r="AZ35" s="101">
        <v>1530</v>
      </c>
      <c r="BA35" s="102">
        <v>1790</v>
      </c>
      <c r="BB35" s="137"/>
      <c r="BC35" s="137"/>
      <c r="BD35" s="137"/>
      <c r="BE35" s="137"/>
      <c r="BF35" s="137"/>
      <c r="BG35" s="137"/>
      <c r="BH35" s="103" t="s">
        <v>1023</v>
      </c>
      <c r="BI35" s="104">
        <v>20</v>
      </c>
      <c r="BJ35" s="100">
        <v>431</v>
      </c>
      <c r="BK35" s="101">
        <v>871</v>
      </c>
      <c r="BL35" s="102">
        <v>1121</v>
      </c>
      <c r="BM35" s="137"/>
      <c r="BN35" s="137"/>
      <c r="BO35" s="137"/>
      <c r="BP35" s="137"/>
      <c r="BQ35" s="137"/>
      <c r="BR35" s="137"/>
      <c r="BS35" s="103" t="s">
        <v>1023</v>
      </c>
      <c r="BT35" s="104">
        <v>20</v>
      </c>
      <c r="BU35" s="100">
        <v>1990</v>
      </c>
      <c r="BV35" s="101">
        <v>2530</v>
      </c>
      <c r="BW35" s="102">
        <v>2830</v>
      </c>
      <c r="BX35" s="137"/>
      <c r="BY35" s="137"/>
      <c r="BZ35" s="137"/>
      <c r="CA35" s="137"/>
      <c r="CB35" s="137"/>
      <c r="CC35" s="137"/>
      <c r="CD35" s="103" t="s">
        <v>1023</v>
      </c>
      <c r="CE35" s="104">
        <v>20</v>
      </c>
      <c r="CF35" s="100">
        <v>2500</v>
      </c>
      <c r="CG35" s="101">
        <v>2800</v>
      </c>
      <c r="CH35" s="102">
        <v>3000</v>
      </c>
      <c r="CI35" s="137"/>
      <c r="CJ35" s="137"/>
      <c r="CK35" s="137"/>
      <c r="CL35" s="137"/>
      <c r="CM35" s="137"/>
      <c r="CN35" s="137"/>
      <c r="CO35" s="103" t="s">
        <v>1023</v>
      </c>
      <c r="CP35" s="104">
        <v>20</v>
      </c>
      <c r="CQ35" s="100">
        <v>1990</v>
      </c>
      <c r="CR35" s="101">
        <v>2530</v>
      </c>
      <c r="CS35" s="102">
        <v>2830</v>
      </c>
      <c r="CT35" s="137"/>
      <c r="CU35" s="137"/>
      <c r="CV35" s="137"/>
      <c r="CW35" s="137"/>
      <c r="CX35" s="137"/>
      <c r="CY35" s="137"/>
      <c r="CZ35" s="103" t="s">
        <v>1023</v>
      </c>
      <c r="DA35" s="104">
        <v>20</v>
      </c>
      <c r="DB35" s="100">
        <v>2215</v>
      </c>
      <c r="DC35" s="101">
        <v>2990</v>
      </c>
      <c r="DD35" s="102">
        <v>3240</v>
      </c>
      <c r="DE35" s="137"/>
      <c r="DF35" s="137"/>
      <c r="DG35" s="137"/>
      <c r="DH35" s="137"/>
      <c r="DI35" s="137"/>
      <c r="DJ35" s="137"/>
      <c r="DK35" s="103" t="s">
        <v>1023</v>
      </c>
      <c r="DL35" s="104">
        <v>20</v>
      </c>
      <c r="DM35" s="100">
        <v>1524</v>
      </c>
      <c r="DN35" s="101">
        <v>3080</v>
      </c>
      <c r="DO35" s="102">
        <v>3330</v>
      </c>
      <c r="DP35" s="137"/>
      <c r="DQ35" s="137"/>
      <c r="DR35" s="137"/>
      <c r="DS35" s="137"/>
      <c r="DT35" s="137"/>
      <c r="DU35" s="137"/>
      <c r="DV35" s="103" t="s">
        <v>1023</v>
      </c>
      <c r="DW35" s="104">
        <v>20</v>
      </c>
      <c r="DX35" s="100">
        <v>1243</v>
      </c>
      <c r="DY35" s="101">
        <v>3036</v>
      </c>
      <c r="DZ35" s="102">
        <v>3286</v>
      </c>
      <c r="EA35" s="137"/>
      <c r="EB35" s="137"/>
      <c r="EC35" s="137"/>
      <c r="ED35" s="137"/>
      <c r="EE35" s="137"/>
      <c r="EF35" s="137"/>
      <c r="EG35" s="103" t="s">
        <v>1023</v>
      </c>
      <c r="EH35" s="104">
        <v>20</v>
      </c>
      <c r="EI35" s="100">
        <v>2516</v>
      </c>
      <c r="EJ35" s="101">
        <v>3520</v>
      </c>
      <c r="EK35" s="102">
        <v>3770</v>
      </c>
    </row>
    <row r="36" spans="1:141" ht="14.25" thickBot="1">
      <c r="A36" s="54"/>
      <c r="B36" s="50"/>
      <c r="C36" s="50"/>
      <c r="D36" s="50"/>
      <c r="E36" s="50"/>
      <c r="F36" s="110" t="s">
        <v>1032</v>
      </c>
      <c r="G36" s="104">
        <v>21</v>
      </c>
      <c r="H36" s="100">
        <v>500</v>
      </c>
      <c r="I36" s="101">
        <v>800</v>
      </c>
      <c r="J36" s="102">
        <v>1000</v>
      </c>
      <c r="K36" s="393"/>
      <c r="L36" s="393"/>
      <c r="M36" s="393"/>
      <c r="N36" s="393"/>
      <c r="O36" s="393"/>
      <c r="P36" s="110" t="s">
        <v>1032</v>
      </c>
      <c r="Q36" s="104">
        <v>21</v>
      </c>
      <c r="R36" s="100">
        <v>615</v>
      </c>
      <c r="S36" s="101">
        <v>935</v>
      </c>
      <c r="T36" s="102">
        <v>1135</v>
      </c>
      <c r="U36" s="137"/>
      <c r="V36" s="137"/>
      <c r="W36" s="137"/>
      <c r="X36" s="137"/>
      <c r="Y36" s="137"/>
      <c r="Z36" s="137"/>
      <c r="AA36" s="110" t="s">
        <v>1032</v>
      </c>
      <c r="AB36" s="104">
        <v>21</v>
      </c>
      <c r="AC36" s="100">
        <v>1021</v>
      </c>
      <c r="AD36" s="101">
        <v>1890</v>
      </c>
      <c r="AE36" s="102">
        <v>2040</v>
      </c>
      <c r="AF36" s="137"/>
      <c r="AG36" s="137"/>
      <c r="AH36" s="137"/>
      <c r="AI36" s="137"/>
      <c r="AJ36" s="137"/>
      <c r="AK36" s="137"/>
      <c r="AL36" s="110" t="s">
        <v>1032</v>
      </c>
      <c r="AM36" s="104">
        <v>21</v>
      </c>
      <c r="AN36" s="100">
        <v>990</v>
      </c>
      <c r="AO36" s="101">
        <v>1530</v>
      </c>
      <c r="AP36" s="102">
        <v>1780</v>
      </c>
      <c r="AQ36" s="137"/>
      <c r="AR36" s="137"/>
      <c r="AS36" s="137"/>
      <c r="AT36" s="137"/>
      <c r="AU36" s="137"/>
      <c r="AV36" s="137"/>
      <c r="AW36" s="110" t="s">
        <v>1032</v>
      </c>
      <c r="AX36" s="104">
        <v>21</v>
      </c>
      <c r="AY36" s="100">
        <v>990</v>
      </c>
      <c r="AZ36" s="101">
        <v>1530</v>
      </c>
      <c r="BA36" s="102">
        <v>1790</v>
      </c>
      <c r="BB36" s="137"/>
      <c r="BC36" s="137"/>
      <c r="BD36" s="137"/>
      <c r="BE36" s="137"/>
      <c r="BF36" s="137"/>
      <c r="BG36" s="137"/>
      <c r="BH36" s="110" t="s">
        <v>1032</v>
      </c>
      <c r="BI36" s="104">
        <v>21</v>
      </c>
      <c r="BJ36" s="100">
        <v>431</v>
      </c>
      <c r="BK36" s="101">
        <v>871</v>
      </c>
      <c r="BL36" s="102">
        <v>1121</v>
      </c>
      <c r="BM36" s="137"/>
      <c r="BN36" s="137"/>
      <c r="BO36" s="137"/>
      <c r="BP36" s="137"/>
      <c r="BQ36" s="137"/>
      <c r="BR36" s="137"/>
      <c r="BS36" s="110" t="s">
        <v>1032</v>
      </c>
      <c r="BT36" s="104">
        <v>21</v>
      </c>
      <c r="BU36" s="505">
        <v>1990</v>
      </c>
      <c r="BV36" s="506">
        <v>2530</v>
      </c>
      <c r="BW36" s="507">
        <v>2830</v>
      </c>
      <c r="BX36" s="137"/>
      <c r="BY36" s="137"/>
      <c r="BZ36" s="137"/>
      <c r="CA36" s="137"/>
      <c r="CB36" s="137"/>
      <c r="CC36" s="137"/>
      <c r="CD36" s="110" t="s">
        <v>1032</v>
      </c>
      <c r="CE36" s="104">
        <v>21</v>
      </c>
      <c r="CF36" s="100">
        <v>2500</v>
      </c>
      <c r="CG36" s="101">
        <v>2800</v>
      </c>
      <c r="CH36" s="102">
        <v>3000</v>
      </c>
      <c r="CI36" s="137"/>
      <c r="CJ36" s="137"/>
      <c r="CK36" s="137"/>
      <c r="CL36" s="137"/>
      <c r="CM36" s="137"/>
      <c r="CN36" s="137"/>
      <c r="CO36" s="110" t="s">
        <v>1032</v>
      </c>
      <c r="CP36" s="104">
        <v>21</v>
      </c>
      <c r="CQ36" s="100">
        <v>1990</v>
      </c>
      <c r="CR36" s="101">
        <v>2530</v>
      </c>
      <c r="CS36" s="102">
        <v>2830</v>
      </c>
      <c r="CT36" s="137"/>
      <c r="CU36" s="137"/>
      <c r="CV36" s="137"/>
      <c r="CW36" s="137"/>
      <c r="CX36" s="137"/>
      <c r="CY36" s="137"/>
      <c r="CZ36" s="110" t="s">
        <v>1032</v>
      </c>
      <c r="DA36" s="104">
        <v>21</v>
      </c>
      <c r="DB36" s="100">
        <v>2215</v>
      </c>
      <c r="DC36" s="101">
        <v>2990</v>
      </c>
      <c r="DD36" s="102">
        <v>3240</v>
      </c>
      <c r="DE36" s="137"/>
      <c r="DF36" s="137"/>
      <c r="DG36" s="137"/>
      <c r="DH36" s="137"/>
      <c r="DI36" s="137"/>
      <c r="DJ36" s="137"/>
      <c r="DK36" s="110" t="s">
        <v>1032</v>
      </c>
      <c r="DL36" s="104">
        <v>21</v>
      </c>
      <c r="DM36" s="100">
        <v>1524</v>
      </c>
      <c r="DN36" s="101">
        <v>3080</v>
      </c>
      <c r="DO36" s="102">
        <v>3330</v>
      </c>
      <c r="DP36" s="137"/>
      <c r="DQ36" s="137"/>
      <c r="DR36" s="137"/>
      <c r="DS36" s="137"/>
      <c r="DT36" s="137"/>
      <c r="DU36" s="137"/>
      <c r="DV36" s="110" t="s">
        <v>1032</v>
      </c>
      <c r="DW36" s="104">
        <v>21</v>
      </c>
      <c r="DX36" s="100">
        <v>1243</v>
      </c>
      <c r="DY36" s="101">
        <v>3036</v>
      </c>
      <c r="DZ36" s="102">
        <v>3286</v>
      </c>
      <c r="EA36" s="137"/>
      <c r="EB36" s="137"/>
      <c r="EC36" s="137"/>
      <c r="ED36" s="137"/>
      <c r="EE36" s="137"/>
      <c r="EF36" s="137"/>
      <c r="EG36" s="110" t="s">
        <v>1032</v>
      </c>
      <c r="EH36" s="104">
        <v>21</v>
      </c>
      <c r="EI36" s="100">
        <v>2516</v>
      </c>
      <c r="EJ36" s="101">
        <v>3520</v>
      </c>
      <c r="EK36" s="102">
        <v>3770</v>
      </c>
    </row>
    <row r="37" spans="1:141" ht="14.25" thickBot="1">
      <c r="A37" s="62"/>
      <c r="B37" s="63"/>
      <c r="C37" s="63"/>
      <c r="D37" s="63"/>
      <c r="E37" s="63"/>
      <c r="F37" s="409" t="s">
        <v>1072</v>
      </c>
      <c r="G37" s="104">
        <v>22</v>
      </c>
      <c r="H37" s="100">
        <v>500</v>
      </c>
      <c r="I37" s="101">
        <v>800</v>
      </c>
      <c r="J37" s="102">
        <v>1000</v>
      </c>
      <c r="K37" s="393"/>
      <c r="L37" s="393"/>
      <c r="M37" s="393"/>
      <c r="N37" s="393"/>
      <c r="O37" s="393"/>
      <c r="P37" s="409" t="s">
        <v>1072</v>
      </c>
      <c r="Q37" s="104">
        <v>22</v>
      </c>
      <c r="R37" s="100">
        <v>615</v>
      </c>
      <c r="S37" s="112">
        <v>1180</v>
      </c>
      <c r="T37" s="113">
        <v>1425</v>
      </c>
      <c r="U37" s="137"/>
      <c r="V37" s="137"/>
      <c r="W37" s="137"/>
      <c r="X37" s="137"/>
      <c r="Y37" s="137"/>
      <c r="Z37" s="137"/>
      <c r="AA37" s="409" t="s">
        <v>1072</v>
      </c>
      <c r="AB37" s="104">
        <v>22</v>
      </c>
      <c r="AC37" s="100">
        <v>1021</v>
      </c>
      <c r="AD37" s="101">
        <v>1890</v>
      </c>
      <c r="AE37" s="102">
        <v>2040</v>
      </c>
      <c r="AF37" s="137"/>
      <c r="AG37" s="137"/>
      <c r="AH37" s="137"/>
      <c r="AI37" s="137"/>
      <c r="AJ37" s="137"/>
      <c r="AK37" s="137"/>
      <c r="AL37" s="409" t="s">
        <v>1072</v>
      </c>
      <c r="AM37" s="104">
        <v>22</v>
      </c>
      <c r="AN37" s="100">
        <v>990</v>
      </c>
      <c r="AO37" s="101">
        <v>1530</v>
      </c>
      <c r="AP37" s="102">
        <v>1780</v>
      </c>
      <c r="AQ37" s="137"/>
      <c r="AR37" s="137"/>
      <c r="AS37" s="137"/>
      <c r="AT37" s="137"/>
      <c r="AU37" s="137"/>
      <c r="AV37" s="137"/>
      <c r="AW37" s="409" t="s">
        <v>1072</v>
      </c>
      <c r="AX37" s="104">
        <v>22</v>
      </c>
      <c r="AY37" s="505">
        <v>990</v>
      </c>
      <c r="AZ37" s="506">
        <v>1530</v>
      </c>
      <c r="BA37" s="507">
        <v>1790</v>
      </c>
      <c r="BB37" s="137"/>
      <c r="BC37" s="137"/>
      <c r="BD37" s="137"/>
      <c r="BE37" s="137"/>
      <c r="BF37" s="137"/>
      <c r="BG37" s="137"/>
      <c r="BH37" s="409" t="s">
        <v>1072</v>
      </c>
      <c r="BI37" s="104">
        <v>22</v>
      </c>
      <c r="BJ37" s="505">
        <v>431</v>
      </c>
      <c r="BK37" s="506">
        <v>871</v>
      </c>
      <c r="BL37" s="507">
        <v>1121</v>
      </c>
      <c r="BM37" s="137"/>
      <c r="BN37" s="137"/>
      <c r="BO37" s="137"/>
      <c r="BP37" s="137"/>
      <c r="BQ37" s="137"/>
      <c r="BR37" s="137"/>
      <c r="BS37" s="409" t="s">
        <v>1072</v>
      </c>
      <c r="BT37" s="104">
        <v>22</v>
      </c>
      <c r="BU37" s="505">
        <v>1990</v>
      </c>
      <c r="BV37" s="506">
        <v>2530</v>
      </c>
      <c r="BW37" s="507">
        <v>2830</v>
      </c>
      <c r="BX37" s="137"/>
      <c r="BY37" s="137"/>
      <c r="BZ37" s="137"/>
      <c r="CA37" s="137"/>
      <c r="CB37" s="137"/>
      <c r="CC37" s="137"/>
      <c r="CD37" s="409" t="s">
        <v>1072</v>
      </c>
      <c r="CE37" s="104">
        <v>22</v>
      </c>
      <c r="CF37" s="505">
        <v>2500</v>
      </c>
      <c r="CG37" s="506">
        <v>2800</v>
      </c>
      <c r="CH37" s="507">
        <v>3000</v>
      </c>
      <c r="CI37" s="137"/>
      <c r="CJ37" s="137"/>
      <c r="CK37" s="137"/>
      <c r="CL37" s="137"/>
      <c r="CM37" s="137"/>
      <c r="CN37" s="137"/>
      <c r="CO37" s="409" t="s">
        <v>1072</v>
      </c>
      <c r="CP37" s="104">
        <v>22</v>
      </c>
      <c r="CQ37" s="505">
        <v>1990</v>
      </c>
      <c r="CR37" s="506">
        <v>2530</v>
      </c>
      <c r="CS37" s="507">
        <v>2830</v>
      </c>
      <c r="CT37" s="137"/>
      <c r="CU37" s="137"/>
      <c r="CV37" s="137"/>
      <c r="CW37" s="137"/>
      <c r="CX37" s="137"/>
      <c r="CY37" s="137"/>
      <c r="CZ37" s="409" t="s">
        <v>1072</v>
      </c>
      <c r="DA37" s="104">
        <v>22</v>
      </c>
      <c r="DB37" s="505">
        <v>2215</v>
      </c>
      <c r="DC37" s="506">
        <v>2990</v>
      </c>
      <c r="DD37" s="507">
        <v>3240</v>
      </c>
      <c r="DE37" s="137"/>
      <c r="DF37" s="137"/>
      <c r="DG37" s="137"/>
      <c r="DH37" s="137"/>
      <c r="DI37" s="137"/>
      <c r="DJ37" s="137"/>
      <c r="DK37" s="409" t="s">
        <v>1072</v>
      </c>
      <c r="DL37" s="104">
        <v>22</v>
      </c>
      <c r="DM37" s="505">
        <v>1524</v>
      </c>
      <c r="DN37" s="506">
        <v>3080</v>
      </c>
      <c r="DO37" s="507">
        <v>3330</v>
      </c>
      <c r="DP37" s="137"/>
      <c r="DQ37" s="137"/>
      <c r="DR37" s="137"/>
      <c r="DS37" s="137"/>
      <c r="DT37" s="137"/>
      <c r="DU37" s="137"/>
      <c r="DV37" s="409" t="s">
        <v>1072</v>
      </c>
      <c r="DW37" s="104">
        <v>22</v>
      </c>
      <c r="DX37" s="505">
        <v>1243</v>
      </c>
      <c r="DY37" s="506">
        <v>3036</v>
      </c>
      <c r="DZ37" s="507">
        <v>3286</v>
      </c>
      <c r="EA37" s="137"/>
      <c r="EB37" s="137"/>
      <c r="EC37" s="137"/>
      <c r="ED37" s="137"/>
      <c r="EE37" s="137"/>
      <c r="EF37" s="137"/>
      <c r="EG37" s="409" t="s">
        <v>1072</v>
      </c>
      <c r="EH37" s="104">
        <v>22</v>
      </c>
      <c r="EI37" s="505">
        <v>2516</v>
      </c>
      <c r="EJ37" s="506">
        <v>3520</v>
      </c>
      <c r="EK37" s="507">
        <v>3770</v>
      </c>
    </row>
    <row r="38" spans="1:141" ht="15.75">
      <c r="A38" s="394" t="s">
        <v>2474</v>
      </c>
      <c r="B38" s="394"/>
      <c r="C38" s="394"/>
      <c r="D38" s="394"/>
      <c r="E38" s="394"/>
      <c r="F38" s="50"/>
      <c r="G38" s="50"/>
      <c r="H38" s="114"/>
      <c r="I38" s="50"/>
      <c r="J38" s="114"/>
      <c r="K38" s="400"/>
      <c r="L38" s="400"/>
      <c r="M38" s="400"/>
      <c r="N38" s="400"/>
      <c r="O38" s="400"/>
    </row>
    <row r="39" spans="1:141">
      <c r="B39" s="331"/>
      <c r="C39" s="331"/>
      <c r="D39" s="331"/>
      <c r="E39" s="331"/>
      <c r="F39" s="50"/>
      <c r="G39" s="50"/>
      <c r="H39" s="50"/>
      <c r="I39" s="50"/>
      <c r="J39" s="50"/>
    </row>
    <row r="40" spans="1:141">
      <c r="F40" s="50"/>
      <c r="G40" s="50"/>
      <c r="H40" s="50"/>
      <c r="I40" s="50"/>
      <c r="J40" s="50"/>
    </row>
  </sheetData>
  <phoneticPr fontId="19" type="noConversion"/>
  <hyperlinks>
    <hyperlink ref="B16" location="'EXPORTS RATES FCL'!F2:J2" display="HAITI"/>
    <hyperlink ref="A39:E39" location="'ACCESSORIAL CHARGES'!A1" display="AFTER YOU OBTAIN BASE OCEAN FREIGHT CLICK HERE FOR YOU ACCESSORIAL CHARGES"/>
    <hyperlink ref="A12:E12" location="'EXPORTS RATES FCL'!A1" display="IF THE RATES DO NOT APPEAR CORRECTLY CLICK HERE (HOME) AND SELECT COUNTRY AGAIN"/>
    <hyperlink ref="D16" location="'EXPORTS RATES FCL'!AA2:AM2" display="COSTA RICA"/>
    <hyperlink ref="C16" location="'EXPORTS RATES FCL'!P2:AA2" display="DOMINICAN REP."/>
    <hyperlink ref="A38:E38" location="'ACCESSORIAL CHARGES'!A1" display="AFTER YOU OBTAIN BASE OCEAN FREIGHT CLICK HERE FOR YOU ACCESSORIAL CHARGES"/>
    <hyperlink ref="H8:J11" location="'ACCESSORIAL CHARGES'!A1" display="RATES ARE BASE OCEAN FREIGHT"/>
    <hyperlink ref="R8:T11" location="'ACCESSORIAL CHARGES'!O1:Z1" display="RATES ARE BASE OCEAN FREIGHT"/>
    <hyperlink ref="AC8:AE11" location="'ACCESSORIAL CHARGES'!AD1:AO1" display="RATES ARE BASE OCEAN FREIGHT"/>
    <hyperlink ref="AN8:AP11" location="'ACCESSORIAL CHARGES'!AQ1:BC1" display="RATES ARE BASE OCEAN FREIGHT"/>
    <hyperlink ref="AY8:BA11" location="'ACCESSORIAL CHARGES'!BD1:BP1" display="RATES ARE BASE OCEAN FREIGHT"/>
    <hyperlink ref="BJ8:BL11" location="'ACCESSORIAL CHARGES'!BQ1:CC1" display="RATES ARE BASE OCEAN FREIGHT"/>
    <hyperlink ref="BU8:BW11" location="'ACCESSORIAL CHARGES'!CD1:CP1" display="RATES ARE BASE OCEAN FREIGHT"/>
    <hyperlink ref="CF8:CH11" location="'ACCESSORIAL CHARGES'!CQ1:DC1" display="RATES ARE BASE OCEAN FREIGHT"/>
    <hyperlink ref="CQ8:CS11" location="'ACCESSORIAL CHARGES'!DD1:DP1" display="RATES ARE BASE OCEAN FREIGHT"/>
    <hyperlink ref="DB8:DD11" location="'ACCESSORIAL CHARGES'!DQ1:EC1" display="RATES ARE BASE OCEAN FREIGHT"/>
    <hyperlink ref="DM8:DO11" location="'ACCESSORIAL CHARGES'!ED1:EP1" display="RATES ARE BASE OCEAN FREIGHT"/>
    <hyperlink ref="DX8:DZ11" location="'ACCESSORIAL CHARGES'!EQ1:FC1" display="RATES ARE BASE OCEAN FREIGHT"/>
    <hyperlink ref="EI8:EK11" location="'ACCESSORIAL CHARGES'!FD1:FP1" display="RATES ARE BASE OCEAN FREIGHT"/>
    <hyperlink ref="E16" location="'EXPORTS RATES FCL'!AL1:AU1" display="GUATEMALA"/>
    <hyperlink ref="B20" location="'EXPORTS RATES FCL'!AW1:BF1" display="HONDURAS"/>
    <hyperlink ref="C20" location="'EXPORTS RATES FCL'!BH1:BQ1" display="PANAMA"/>
    <hyperlink ref="D20" location="'EXPORTS RATES FCL'!BS1:CB1" display="NICARAGUA"/>
    <hyperlink ref="E20" location="'EXPORTS RATES FCL'!CD1:CM1" display="PURTO RICO"/>
    <hyperlink ref="B24" location="'EXPORTS RATES FCL'!CO1:CX1" display="EL SALVADOR"/>
    <hyperlink ref="C24" location="'EXPORTS RATES FCL'!CZ1:DI1" display="JAMAICA"/>
    <hyperlink ref="D24" location="'EXPORTS RATES FCL'!DK1:DT1" display="VENEZUELA"/>
    <hyperlink ref="E24" location="'EXPORTS RATES FCL'!DV1:EE1" display="CHILE"/>
    <hyperlink ref="AR20:AT23" location="'ACCESSORIAL CHARGES'!AQ1:BC1" display="RATES ARE BASE OCEAN FREIGHT"/>
    <hyperlink ref="V19:X22" location="'ACCESSORIAL CHARGES'!O1:Z1" display="RATES ARE BASE OCEAN FREIGHT"/>
    <hyperlink ref="L20:N23" location="'ACCESSORIAL CHARGES'!A1" display="RATES ARE BASE OCEAN FREIGHT"/>
    <hyperlink ref="AG19:AI22" location="'ACCESSORIAL CHARGES'!AD1:AO1" display="RATES ARE BASE OCEAN FREIGHT"/>
    <hyperlink ref="BC18:BE21" location="'ACCESSORIAL CHARGES'!BD1:BP1" display="RATES ARE BASE OCEAN FREIGHT"/>
    <hyperlink ref="BN18:BP21" location="'ACCESSORIAL CHARGES'!BQ1:CC1" display="RATES ARE BASE OCEAN FREIGHT"/>
    <hyperlink ref="BY18:CA21" location="'ACCESSORIAL CHARGES'!CD1:CP1" display="RATES ARE BASE OCEAN FREIGHT"/>
    <hyperlink ref="CJ18:CL21" location="'ACCESSORIAL CHARGES'!CQ1:DC1" display="RATES ARE BASE OCEAN FREIGHT"/>
    <hyperlink ref="CU18:CW21" location="'ACCESSORIAL CHARGES'!DD1:DP1" display="RATES ARE BASE OCEAN FREIGHT"/>
    <hyperlink ref="DF18:DH21" location="'ACCESSORIAL CHARGES'!DQ1:EC1" display="RATES ARE BASE OCEAN FREIGHT"/>
    <hyperlink ref="DQ18:DS21" location="'ACCESSORIAL CHARGES'!ED1:EP1" display="RATES ARE BASE OCEAN FREIGHT"/>
    <hyperlink ref="EB18:ED21" location="'ACCESSORIAL CHARGES'!EQ1:FC1" display="RATES ARE BASE OCEAN FREIGHT"/>
    <hyperlink ref="EM18:EO21" location="'ACCESSORIAL CHARGES'!FD1:FP1" display="RATES ARE BASE OCEAN FREIGHT"/>
  </hyperlink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O40"/>
  <sheetViews>
    <sheetView topLeftCell="A2" zoomScale="70" zoomScaleNormal="70" workbookViewId="0">
      <pane xSplit="5" ySplit="11" topLeftCell="F13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RowHeight="13.5"/>
  <cols>
    <col min="1" max="1" width="16.7109375" style="49" customWidth="1"/>
    <col min="2" max="2" width="20.7109375" style="49" customWidth="1"/>
    <col min="3" max="4" width="19.5703125" style="49" customWidth="1"/>
    <col min="5" max="5" width="18.85546875" style="49" customWidth="1"/>
    <col min="6" max="6" width="19.42578125" style="49" customWidth="1"/>
    <col min="7" max="7" width="14.85546875" style="49" customWidth="1"/>
    <col min="8" max="8" width="13.5703125" style="49" customWidth="1"/>
    <col min="9" max="9" width="15.28515625" style="49" customWidth="1"/>
    <col min="10" max="10" width="14.5703125" style="49" customWidth="1"/>
    <col min="11" max="14" width="14.5703125" style="392" customWidth="1"/>
    <col min="15" max="15" width="23.140625" style="392" customWidth="1"/>
    <col min="16" max="16" width="25.140625" style="49" customWidth="1"/>
    <col min="17" max="17" width="16.85546875" style="49" customWidth="1"/>
    <col min="18" max="18" width="14.140625" style="49" customWidth="1"/>
    <col min="19" max="19" width="12" style="49" customWidth="1"/>
    <col min="20" max="20" width="18.42578125" style="49" customWidth="1"/>
    <col min="21" max="26" width="15.5703125" style="50" customWidth="1"/>
    <col min="27" max="27" width="25.140625" style="49" customWidth="1"/>
    <col min="28" max="28" width="13.5703125" style="49" customWidth="1"/>
    <col min="29" max="29" width="14.140625" style="49" customWidth="1"/>
    <col min="30" max="30" width="12" style="49" customWidth="1"/>
    <col min="31" max="31" width="19" style="49" customWidth="1"/>
    <col min="32" max="37" width="15.5703125" style="50" customWidth="1"/>
    <col min="38" max="38" width="23.140625" style="49" customWidth="1"/>
    <col min="39" max="39" width="15.7109375" style="49" customWidth="1"/>
    <col min="40" max="40" width="14.140625" style="49" customWidth="1"/>
    <col min="41" max="41" width="12" style="49" customWidth="1"/>
    <col min="42" max="42" width="19" style="49" customWidth="1"/>
    <col min="43" max="48" width="15.5703125" style="50" customWidth="1"/>
    <col min="49" max="49" width="24.28515625" style="49" customWidth="1"/>
    <col min="50" max="50" width="15" style="49" customWidth="1"/>
    <col min="51" max="51" width="14.140625" style="49" customWidth="1"/>
    <col min="52" max="52" width="12" style="49" customWidth="1"/>
    <col min="53" max="53" width="19" style="49" customWidth="1"/>
    <col min="54" max="59" width="15.5703125" style="50" customWidth="1"/>
    <col min="60" max="60" width="25.140625" style="49" customWidth="1"/>
    <col min="61" max="61" width="13.5703125" style="49" customWidth="1"/>
    <col min="62" max="62" width="14.140625" style="49" customWidth="1"/>
    <col min="63" max="63" width="12" style="49" customWidth="1"/>
    <col min="64" max="64" width="19" style="49" customWidth="1"/>
    <col min="65" max="70" width="15.5703125" style="50" customWidth="1"/>
    <col min="71" max="71" width="23.7109375" style="49" customWidth="1"/>
    <col min="72" max="72" width="15.140625" style="49" customWidth="1"/>
    <col min="73" max="73" width="14.140625" style="49" customWidth="1"/>
    <col min="74" max="74" width="12" style="49" customWidth="1"/>
    <col min="75" max="75" width="19" style="49" customWidth="1"/>
    <col min="76" max="81" width="15.5703125" style="50" customWidth="1"/>
    <col min="82" max="82" width="25.140625" style="49" customWidth="1"/>
    <col min="83" max="83" width="13.5703125" style="49" customWidth="1"/>
    <col min="84" max="84" width="14.140625" style="49" customWidth="1"/>
    <col min="85" max="85" width="12" style="49" customWidth="1"/>
    <col min="86" max="86" width="19" style="49" customWidth="1"/>
    <col min="87" max="92" width="15.5703125" style="50" customWidth="1"/>
    <col min="93" max="93" width="23.85546875" style="49" customWidth="1"/>
    <col min="94" max="94" width="14.5703125" style="49" customWidth="1"/>
    <col min="95" max="95" width="14.140625" style="49" customWidth="1"/>
    <col min="96" max="96" width="12" style="49" customWidth="1"/>
    <col min="97" max="97" width="19" style="49" customWidth="1"/>
    <col min="98" max="103" width="15.5703125" style="50" customWidth="1"/>
    <col min="104" max="104" width="25.140625" style="49" customWidth="1"/>
    <col min="105" max="105" width="13.5703125" style="49" customWidth="1"/>
    <col min="106" max="106" width="14.140625" style="49" customWidth="1"/>
    <col min="107" max="107" width="12" style="49" customWidth="1"/>
    <col min="108" max="108" width="19" style="49" customWidth="1"/>
    <col min="109" max="114" width="15.5703125" style="50" customWidth="1"/>
    <col min="115" max="115" width="23.85546875" style="49" customWidth="1"/>
    <col min="116" max="116" width="15.140625" style="49" customWidth="1"/>
    <col min="117" max="117" width="14.140625" style="49" customWidth="1"/>
    <col min="118" max="118" width="12" style="49" customWidth="1"/>
    <col min="119" max="119" width="19" style="49" customWidth="1"/>
    <col min="120" max="125" width="15.5703125" style="50" customWidth="1"/>
    <col min="126" max="126" width="25.140625" style="49" customWidth="1"/>
    <col min="127" max="127" width="13.5703125" style="49" customWidth="1"/>
    <col min="128" max="128" width="14.140625" style="49" customWidth="1"/>
    <col min="129" max="129" width="12" style="49" customWidth="1"/>
    <col min="130" max="130" width="19" style="49" customWidth="1"/>
    <col min="131" max="136" width="15.5703125" style="50" customWidth="1"/>
    <col min="137" max="137" width="25.140625" style="49" customWidth="1"/>
    <col min="138" max="138" width="13.5703125" style="49" customWidth="1"/>
    <col min="139" max="139" width="14.140625" style="49" customWidth="1"/>
    <col min="140" max="140" width="12" style="49" customWidth="1"/>
    <col min="141" max="141" width="19" style="49" customWidth="1"/>
    <col min="142" max="142" width="13.42578125" style="49" customWidth="1"/>
    <col min="143" max="143" width="20.140625" style="49" customWidth="1"/>
    <col min="144" max="144" width="12.5703125" style="49" customWidth="1"/>
    <col min="145" max="145" width="13.42578125" style="49" customWidth="1"/>
    <col min="146" max="146" width="13.5703125" style="49" customWidth="1"/>
    <col min="147" max="16384" width="9.140625" style="49"/>
  </cols>
  <sheetData>
    <row r="1" spans="1:141" ht="0.75" hidden="1" customHeight="1">
      <c r="F1" s="51"/>
      <c r="G1" s="52"/>
      <c r="H1" s="52"/>
      <c r="I1" s="52"/>
      <c r="J1" s="53"/>
    </row>
    <row r="2" spans="1:141">
      <c r="A2" s="51"/>
      <c r="B2" s="52"/>
      <c r="C2" s="52"/>
      <c r="D2" s="52"/>
      <c r="E2" s="52"/>
      <c r="F2" s="459"/>
      <c r="G2" s="460"/>
      <c r="H2" s="460"/>
      <c r="I2" s="460"/>
      <c r="J2" s="461"/>
      <c r="P2" s="51"/>
      <c r="Q2" s="53"/>
      <c r="R2" s="51"/>
      <c r="S2" s="52"/>
      <c r="T2" s="53"/>
      <c r="AA2" s="51"/>
      <c r="AB2" s="52"/>
      <c r="AC2" s="52"/>
      <c r="AD2" s="52"/>
      <c r="AE2" s="53"/>
      <c r="AL2" s="51"/>
      <c r="AM2" s="52"/>
      <c r="AN2" s="52"/>
      <c r="AO2" s="52"/>
      <c r="AP2" s="53"/>
      <c r="AW2" s="51"/>
      <c r="AX2" s="52"/>
      <c r="AY2" s="52"/>
      <c r="AZ2" s="52"/>
      <c r="BA2" s="53"/>
      <c r="BH2" s="51"/>
      <c r="BI2" s="52"/>
      <c r="BJ2" s="52"/>
      <c r="BK2" s="52"/>
      <c r="BL2" s="53"/>
      <c r="BS2" s="51"/>
      <c r="BT2" s="52"/>
      <c r="BU2" s="52"/>
      <c r="BV2" s="52"/>
      <c r="BW2" s="53"/>
      <c r="CD2" s="51"/>
      <c r="CE2" s="52"/>
      <c r="CF2" s="52"/>
      <c r="CG2" s="52"/>
      <c r="CH2" s="53"/>
      <c r="CO2" s="51"/>
      <c r="CP2" s="52"/>
      <c r="CQ2" s="52"/>
      <c r="CR2" s="52"/>
      <c r="CS2" s="53"/>
      <c r="CZ2" s="51"/>
      <c r="DA2" s="52"/>
      <c r="DB2" s="52"/>
      <c r="DC2" s="52"/>
      <c r="DD2" s="53"/>
      <c r="DK2" s="51"/>
      <c r="DL2" s="52"/>
      <c r="DM2" s="52"/>
      <c r="DN2" s="52"/>
      <c r="DO2" s="53"/>
      <c r="DV2" s="51"/>
      <c r="DW2" s="52"/>
      <c r="DX2" s="52"/>
      <c r="DY2" s="52"/>
      <c r="DZ2" s="53"/>
      <c r="EG2" s="51"/>
      <c r="EH2" s="52"/>
      <c r="EI2" s="52"/>
      <c r="EJ2" s="52"/>
      <c r="EK2" s="53"/>
    </row>
    <row r="3" spans="1:141">
      <c r="A3" s="54"/>
      <c r="B3" s="50"/>
      <c r="C3" s="50"/>
      <c r="D3" s="50"/>
      <c r="E3" s="50"/>
      <c r="F3" s="462"/>
      <c r="G3" s="456"/>
      <c r="H3" s="457"/>
      <c r="I3" s="456"/>
      <c r="J3" s="463"/>
      <c r="K3" s="400"/>
      <c r="L3" s="400"/>
      <c r="M3" s="400"/>
      <c r="N3" s="400"/>
      <c r="O3" s="400"/>
      <c r="P3" s="54"/>
      <c r="Q3" s="55"/>
      <c r="R3" s="56"/>
      <c r="S3" s="50"/>
      <c r="T3" s="57"/>
      <c r="U3" s="114"/>
      <c r="V3" s="114"/>
      <c r="W3" s="114"/>
      <c r="X3" s="114"/>
      <c r="Y3" s="114"/>
      <c r="Z3" s="114"/>
      <c r="AA3" s="54"/>
      <c r="AB3" s="50"/>
      <c r="AC3" s="114"/>
      <c r="AD3" s="50"/>
      <c r="AE3" s="57"/>
      <c r="AF3" s="114"/>
      <c r="AG3" s="114"/>
      <c r="AH3" s="114"/>
      <c r="AI3" s="114"/>
      <c r="AJ3" s="114"/>
      <c r="AK3" s="114"/>
      <c r="AL3" s="54"/>
      <c r="AM3" s="50"/>
      <c r="AN3" s="114"/>
      <c r="AO3" s="50"/>
      <c r="AP3" s="57"/>
      <c r="AQ3" s="114"/>
      <c r="AR3" s="114"/>
      <c r="AS3" s="114"/>
      <c r="AT3" s="114"/>
      <c r="AU3" s="114"/>
      <c r="AV3" s="114"/>
      <c r="AW3" s="54"/>
      <c r="AX3" s="50"/>
      <c r="AY3" s="114"/>
      <c r="AZ3" s="50"/>
      <c r="BA3" s="57"/>
      <c r="BB3" s="114"/>
      <c r="BC3" s="114"/>
      <c r="BD3" s="114"/>
      <c r="BE3" s="114"/>
      <c r="BF3" s="114"/>
      <c r="BG3" s="114"/>
      <c r="BH3" s="54"/>
      <c r="BI3" s="50"/>
      <c r="BJ3" s="114"/>
      <c r="BK3" s="50"/>
      <c r="BL3" s="57"/>
      <c r="BM3" s="114"/>
      <c r="BN3" s="114"/>
      <c r="BO3" s="114"/>
      <c r="BP3" s="114"/>
      <c r="BQ3" s="114"/>
      <c r="BR3" s="114"/>
      <c r="BS3" s="54"/>
      <c r="BT3" s="50"/>
      <c r="BU3" s="114"/>
      <c r="BV3" s="50"/>
      <c r="BW3" s="57"/>
      <c r="BX3" s="114"/>
      <c r="BY3" s="114"/>
      <c r="BZ3" s="114"/>
      <c r="CA3" s="114"/>
      <c r="CB3" s="114"/>
      <c r="CC3" s="114"/>
      <c r="CD3" s="54"/>
      <c r="CE3" s="50"/>
      <c r="CF3" s="114"/>
      <c r="CG3" s="50"/>
      <c r="CH3" s="57"/>
      <c r="CI3" s="114"/>
      <c r="CJ3" s="114"/>
      <c r="CK3" s="114"/>
      <c r="CL3" s="114"/>
      <c r="CM3" s="114"/>
      <c r="CN3" s="114"/>
      <c r="CO3" s="54"/>
      <c r="CP3" s="50"/>
      <c r="CQ3" s="114"/>
      <c r="CR3" s="50"/>
      <c r="CS3" s="57"/>
      <c r="CT3" s="114"/>
      <c r="CU3" s="114"/>
      <c r="CV3" s="114"/>
      <c r="CW3" s="114"/>
      <c r="CX3" s="114"/>
      <c r="CY3" s="114"/>
      <c r="CZ3" s="54"/>
      <c r="DA3" s="50"/>
      <c r="DB3" s="114"/>
      <c r="DC3" s="50"/>
      <c r="DD3" s="57"/>
      <c r="DE3" s="114"/>
      <c r="DF3" s="114"/>
      <c r="DG3" s="114"/>
      <c r="DH3" s="114"/>
      <c r="DI3" s="114"/>
      <c r="DJ3" s="114"/>
      <c r="DK3" s="54"/>
      <c r="DL3" s="50"/>
      <c r="DM3" s="114"/>
      <c r="DN3" s="50"/>
      <c r="DO3" s="57"/>
      <c r="DP3" s="114"/>
      <c r="DQ3" s="114"/>
      <c r="DR3" s="114"/>
      <c r="DS3" s="114"/>
      <c r="DT3" s="114"/>
      <c r="DU3" s="114"/>
      <c r="DV3" s="54"/>
      <c r="DW3" s="50"/>
      <c r="DX3" s="114"/>
      <c r="DY3" s="50"/>
      <c r="DZ3" s="57"/>
      <c r="EA3" s="114"/>
      <c r="EB3" s="114"/>
      <c r="EC3" s="114"/>
      <c r="ED3" s="114"/>
      <c r="EE3" s="114"/>
      <c r="EF3" s="114"/>
      <c r="EG3" s="54"/>
      <c r="EH3" s="50"/>
      <c r="EI3" s="114"/>
      <c r="EJ3" s="50"/>
      <c r="EK3" s="57"/>
    </row>
    <row r="4" spans="1:141">
      <c r="A4" s="54"/>
      <c r="B4" s="50"/>
      <c r="C4" s="50"/>
      <c r="D4" s="50"/>
      <c r="E4" s="50"/>
      <c r="F4" s="462"/>
      <c r="G4" s="456"/>
      <c r="H4" s="456"/>
      <c r="I4" s="456"/>
      <c r="J4" s="464"/>
      <c r="P4" s="54"/>
      <c r="Q4" s="55"/>
      <c r="R4" s="54"/>
      <c r="S4" s="50"/>
      <c r="T4" s="55"/>
      <c r="AA4" s="54"/>
      <c r="AB4" s="50"/>
      <c r="AC4" s="50"/>
      <c r="AD4" s="50"/>
      <c r="AE4" s="55"/>
      <c r="AL4" s="54"/>
      <c r="AM4" s="50"/>
      <c r="AN4" s="50"/>
      <c r="AO4" s="50"/>
      <c r="AP4" s="55"/>
      <c r="AW4" s="54"/>
      <c r="AX4" s="50"/>
      <c r="AY4" s="50"/>
      <c r="AZ4" s="50"/>
      <c r="BA4" s="55"/>
      <c r="BH4" s="54"/>
      <c r="BI4" s="50"/>
      <c r="BJ4" s="50"/>
      <c r="BK4" s="50"/>
      <c r="BL4" s="55"/>
      <c r="BS4" s="54"/>
      <c r="BT4" s="50"/>
      <c r="BU4" s="50"/>
      <c r="BV4" s="50"/>
      <c r="BW4" s="55"/>
      <c r="CD4" s="54"/>
      <c r="CE4" s="50"/>
      <c r="CF4" s="50"/>
      <c r="CG4" s="50"/>
      <c r="CH4" s="55"/>
      <c r="CO4" s="54"/>
      <c r="CP4" s="50"/>
      <c r="CQ4" s="50"/>
      <c r="CR4" s="50"/>
      <c r="CS4" s="55"/>
      <c r="CZ4" s="54"/>
      <c r="DA4" s="50"/>
      <c r="DB4" s="50"/>
      <c r="DC4" s="50"/>
      <c r="DD4" s="55"/>
      <c r="DK4" s="54"/>
      <c r="DL4" s="50"/>
      <c r="DM4" s="50"/>
      <c r="DN4" s="50"/>
      <c r="DO4" s="55"/>
      <c r="DV4" s="54"/>
      <c r="DW4" s="50"/>
      <c r="DX4" s="50"/>
      <c r="DY4" s="50"/>
      <c r="DZ4" s="55"/>
      <c r="EG4" s="54"/>
      <c r="EH4" s="50"/>
      <c r="EI4" s="50"/>
      <c r="EJ4" s="50"/>
      <c r="EK4" s="55"/>
    </row>
    <row r="5" spans="1:141" ht="14.25" thickBot="1">
      <c r="A5" s="54"/>
      <c r="B5" s="50"/>
      <c r="C5" s="50"/>
      <c r="D5" s="50"/>
      <c r="E5" s="50"/>
      <c r="F5" s="462"/>
      <c r="G5" s="456"/>
      <c r="H5" s="456"/>
      <c r="I5" s="456"/>
      <c r="J5" s="464"/>
      <c r="P5" s="54"/>
      <c r="Q5" s="55"/>
      <c r="R5" s="54"/>
      <c r="S5" s="50"/>
      <c r="T5" s="55"/>
      <c r="AA5" s="54"/>
      <c r="AB5" s="50"/>
      <c r="AC5" s="50"/>
      <c r="AD5" s="50"/>
      <c r="AE5" s="55"/>
      <c r="AL5" s="54"/>
      <c r="AM5" s="50"/>
      <c r="AN5" s="50"/>
      <c r="AO5" s="50"/>
      <c r="AP5" s="55"/>
      <c r="AW5" s="54"/>
      <c r="AX5" s="50"/>
      <c r="AY5" s="50"/>
      <c r="AZ5" s="50"/>
      <c r="BA5" s="55"/>
      <c r="BH5" s="54"/>
      <c r="BI5" s="50"/>
      <c r="BJ5" s="50"/>
      <c r="BK5" s="50"/>
      <c r="BL5" s="55"/>
      <c r="BS5" s="54"/>
      <c r="BT5" s="50"/>
      <c r="BU5" s="50"/>
      <c r="BV5" s="50"/>
      <c r="BW5" s="55"/>
      <c r="CD5" s="54"/>
      <c r="CE5" s="50"/>
      <c r="CF5" s="50"/>
      <c r="CG5" s="50"/>
      <c r="CH5" s="55"/>
      <c r="CO5" s="54"/>
      <c r="CP5" s="50"/>
      <c r="CQ5" s="50"/>
      <c r="CR5" s="50"/>
      <c r="CS5" s="55"/>
      <c r="CZ5" s="54"/>
      <c r="DA5" s="50"/>
      <c r="DB5" s="50"/>
      <c r="DC5" s="50"/>
      <c r="DD5" s="55"/>
      <c r="DK5" s="54"/>
      <c r="DL5" s="50"/>
      <c r="DM5" s="50"/>
      <c r="DN5" s="50"/>
      <c r="DO5" s="55"/>
      <c r="DV5" s="54"/>
      <c r="DW5" s="50"/>
      <c r="DX5" s="50"/>
      <c r="DY5" s="50"/>
      <c r="DZ5" s="55"/>
      <c r="EG5" s="54"/>
      <c r="EH5" s="50"/>
      <c r="EI5" s="50"/>
      <c r="EJ5" s="50"/>
      <c r="EK5" s="55"/>
    </row>
    <row r="6" spans="1:141" ht="14.25" thickBot="1">
      <c r="A6" s="54"/>
      <c r="B6" s="50"/>
      <c r="C6" s="50"/>
      <c r="D6" s="50"/>
      <c r="E6" s="50"/>
      <c r="F6" s="465"/>
      <c r="G6" s="458"/>
      <c r="H6" s="458"/>
      <c r="I6" s="456"/>
      <c r="J6" s="464"/>
      <c r="P6" s="404"/>
      <c r="Q6" s="58"/>
      <c r="R6" s="59"/>
      <c r="S6" s="60"/>
      <c r="T6" s="61"/>
      <c r="AA6" s="412"/>
      <c r="AB6" s="410"/>
      <c r="AC6" s="410"/>
      <c r="AD6" s="50"/>
      <c r="AE6" s="55"/>
      <c r="AL6" s="412"/>
      <c r="AM6" s="410"/>
      <c r="AN6" s="410"/>
      <c r="AO6" s="50"/>
      <c r="AP6" s="55"/>
      <c r="AW6" s="412"/>
      <c r="AX6" s="410"/>
      <c r="AY6" s="410"/>
      <c r="AZ6" s="50"/>
      <c r="BA6" s="55"/>
      <c r="BH6" s="412"/>
      <c r="BI6" s="410"/>
      <c r="BJ6" s="410"/>
      <c r="BK6" s="50"/>
      <c r="BL6" s="55"/>
      <c r="BS6" s="412"/>
      <c r="BT6" s="410"/>
      <c r="BU6" s="410"/>
      <c r="BV6" s="50"/>
      <c r="BW6" s="55"/>
      <c r="CD6" s="412"/>
      <c r="CE6" s="410"/>
      <c r="CF6" s="410"/>
      <c r="CG6" s="50"/>
      <c r="CH6" s="55"/>
      <c r="CO6" s="412"/>
      <c r="CP6" s="410"/>
      <c r="CQ6" s="410"/>
      <c r="CR6" s="50"/>
      <c r="CS6" s="55"/>
      <c r="CZ6" s="412"/>
      <c r="DA6" s="410"/>
      <c r="DB6" s="410"/>
      <c r="DC6" s="50"/>
      <c r="DD6" s="55"/>
      <c r="DK6" s="412"/>
      <c r="DL6" s="410"/>
      <c r="DM6" s="410"/>
      <c r="DN6" s="50"/>
      <c r="DO6" s="55"/>
      <c r="DV6" s="412"/>
      <c r="DW6" s="410"/>
      <c r="DX6" s="410"/>
      <c r="DY6" s="50"/>
      <c r="DZ6" s="55"/>
      <c r="EG6" s="412"/>
      <c r="EH6" s="410"/>
      <c r="EI6" s="410"/>
      <c r="EJ6" s="50"/>
      <c r="EK6" s="55"/>
    </row>
    <row r="7" spans="1:141" ht="14.25" thickBot="1">
      <c r="A7" s="62"/>
      <c r="B7" s="63"/>
      <c r="C7" s="63"/>
      <c r="D7" s="63"/>
      <c r="E7" s="63"/>
      <c r="F7" s="92"/>
      <c r="G7" s="93"/>
      <c r="H7" s="466"/>
      <c r="I7" s="467"/>
      <c r="J7" s="468"/>
      <c r="P7" s="87"/>
      <c r="Q7" s="64"/>
      <c r="R7" s="65"/>
      <c r="S7" s="66"/>
      <c r="T7" s="67"/>
      <c r="AA7" s="412"/>
      <c r="AB7" s="410"/>
      <c r="AC7" s="411"/>
      <c r="AD7" s="50"/>
      <c r="AE7" s="55"/>
      <c r="AL7" s="412"/>
      <c r="AM7" s="410"/>
      <c r="AN7" s="411"/>
      <c r="AO7" s="50"/>
      <c r="AP7" s="55"/>
      <c r="AW7" s="412"/>
      <c r="AX7" s="410"/>
      <c r="AY7" s="411"/>
      <c r="AZ7" s="50"/>
      <c r="BA7" s="55"/>
      <c r="BH7" s="412"/>
      <c r="BI7" s="410"/>
      <c r="BJ7" s="411"/>
      <c r="BK7" s="50"/>
      <c r="BL7" s="55"/>
      <c r="BS7" s="412"/>
      <c r="BT7" s="410"/>
      <c r="BU7" s="411"/>
      <c r="BV7" s="50"/>
      <c r="BW7" s="55"/>
      <c r="CD7" s="412"/>
      <c r="CE7" s="410"/>
      <c r="CF7" s="411"/>
      <c r="CG7" s="50"/>
      <c r="CH7" s="55"/>
      <c r="CO7" s="412"/>
      <c r="CP7" s="410"/>
      <c r="CQ7" s="411"/>
      <c r="CR7" s="50"/>
      <c r="CS7" s="55"/>
      <c r="CZ7" s="412"/>
      <c r="DA7" s="410"/>
      <c r="DB7" s="411"/>
      <c r="DC7" s="50"/>
      <c r="DD7" s="55"/>
      <c r="DK7" s="412"/>
      <c r="DL7" s="410"/>
      <c r="DM7" s="411"/>
      <c r="DN7" s="50"/>
      <c r="DO7" s="55"/>
      <c r="DV7" s="412"/>
      <c r="DW7" s="410"/>
      <c r="DX7" s="411"/>
      <c r="DY7" s="50"/>
      <c r="DZ7" s="55"/>
      <c r="EG7" s="412"/>
      <c r="EH7" s="410"/>
      <c r="EI7" s="411"/>
      <c r="EJ7" s="50"/>
      <c r="EK7" s="55"/>
    </row>
    <row r="8" spans="1:141">
      <c r="A8" s="68"/>
      <c r="B8" s="69"/>
      <c r="C8" s="69"/>
      <c r="D8" s="69"/>
      <c r="E8" s="69"/>
      <c r="F8" s="70" t="s">
        <v>1059</v>
      </c>
      <c r="G8" s="71"/>
      <c r="H8" s="433" t="s">
        <v>659</v>
      </c>
      <c r="I8" s="434"/>
      <c r="J8" s="435"/>
      <c r="K8" s="401"/>
      <c r="L8" s="401"/>
      <c r="M8" s="401"/>
      <c r="N8" s="401"/>
      <c r="O8" s="401"/>
      <c r="P8" s="70" t="s">
        <v>1059</v>
      </c>
      <c r="Q8" s="71"/>
      <c r="R8" s="433" t="s">
        <v>659</v>
      </c>
      <c r="S8" s="434"/>
      <c r="T8" s="435"/>
      <c r="U8" s="406"/>
      <c r="V8" s="406"/>
      <c r="W8" s="406"/>
      <c r="X8" s="406"/>
      <c r="Y8" s="406"/>
      <c r="Z8" s="406"/>
      <c r="AA8" s="74" t="s">
        <v>1059</v>
      </c>
      <c r="AB8" s="75"/>
      <c r="AC8" s="433" t="s">
        <v>659</v>
      </c>
      <c r="AD8" s="434"/>
      <c r="AE8" s="435"/>
      <c r="AF8" s="406"/>
      <c r="AG8" s="406"/>
      <c r="AH8" s="406"/>
      <c r="AI8" s="406"/>
      <c r="AJ8" s="406"/>
      <c r="AK8" s="406"/>
      <c r="AL8" s="74" t="s">
        <v>1059</v>
      </c>
      <c r="AM8" s="75"/>
      <c r="AN8" s="433" t="s">
        <v>659</v>
      </c>
      <c r="AO8" s="434"/>
      <c r="AP8" s="435"/>
      <c r="AQ8" s="406"/>
      <c r="AR8" s="406"/>
      <c r="AS8" s="406"/>
      <c r="AT8" s="406"/>
      <c r="AU8" s="406"/>
      <c r="AV8" s="406"/>
      <c r="AW8" s="74" t="s">
        <v>1059</v>
      </c>
      <c r="AX8" s="75"/>
      <c r="AY8" s="433" t="s">
        <v>659</v>
      </c>
      <c r="AZ8" s="434"/>
      <c r="BA8" s="435"/>
      <c r="BB8" s="406"/>
      <c r="BC8" s="406"/>
      <c r="BD8" s="406"/>
      <c r="BE8" s="406"/>
      <c r="BF8" s="406"/>
      <c r="BG8" s="406"/>
      <c r="BH8" s="74" t="s">
        <v>1059</v>
      </c>
      <c r="BI8" s="75"/>
      <c r="BJ8" s="433" t="s">
        <v>659</v>
      </c>
      <c r="BK8" s="434"/>
      <c r="BL8" s="435"/>
      <c r="BM8" s="406"/>
      <c r="BN8" s="406"/>
      <c r="BO8" s="406"/>
      <c r="BP8" s="406"/>
      <c r="BQ8" s="406"/>
      <c r="BR8" s="406"/>
      <c r="BS8" s="74" t="s">
        <v>1059</v>
      </c>
      <c r="BT8" s="75"/>
      <c r="BU8" s="433" t="s">
        <v>659</v>
      </c>
      <c r="BV8" s="434"/>
      <c r="BW8" s="435"/>
      <c r="BX8" s="406"/>
      <c r="BY8" s="406"/>
      <c r="BZ8" s="406"/>
      <c r="CA8" s="406"/>
      <c r="CB8" s="406"/>
      <c r="CC8" s="406"/>
      <c r="CD8" s="74" t="s">
        <v>1059</v>
      </c>
      <c r="CE8" s="75"/>
      <c r="CF8" s="433" t="s">
        <v>659</v>
      </c>
      <c r="CG8" s="434"/>
      <c r="CH8" s="435"/>
      <c r="CI8" s="406"/>
      <c r="CJ8" s="406"/>
      <c r="CK8" s="406"/>
      <c r="CL8" s="406"/>
      <c r="CM8" s="406"/>
      <c r="CN8" s="406"/>
      <c r="CO8" s="74" t="s">
        <v>1059</v>
      </c>
      <c r="CP8" s="75"/>
      <c r="CQ8" s="433" t="s">
        <v>659</v>
      </c>
      <c r="CR8" s="434"/>
      <c r="CS8" s="435"/>
      <c r="CT8" s="406"/>
      <c r="CU8" s="406"/>
      <c r="CV8" s="406"/>
      <c r="CW8" s="406"/>
      <c r="CX8" s="406"/>
      <c r="CY8" s="406"/>
      <c r="CZ8" s="74" t="s">
        <v>1059</v>
      </c>
      <c r="DA8" s="75"/>
      <c r="DB8" s="433" t="s">
        <v>659</v>
      </c>
      <c r="DC8" s="434"/>
      <c r="DD8" s="435"/>
      <c r="DE8" s="406"/>
      <c r="DF8" s="406"/>
      <c r="DG8" s="406"/>
      <c r="DH8" s="406"/>
      <c r="DI8" s="406"/>
      <c r="DJ8" s="406"/>
      <c r="DK8" s="74" t="s">
        <v>1059</v>
      </c>
      <c r="DL8" s="75"/>
      <c r="DM8" s="433" t="s">
        <v>659</v>
      </c>
      <c r="DN8" s="434"/>
      <c r="DO8" s="435"/>
      <c r="DP8" s="406"/>
      <c r="DQ8" s="406"/>
      <c r="DR8" s="406"/>
      <c r="DS8" s="406"/>
      <c r="DT8" s="406"/>
      <c r="DU8" s="406"/>
      <c r="DV8" s="74" t="s">
        <v>1059</v>
      </c>
      <c r="DW8" s="75"/>
      <c r="DX8" s="433" t="s">
        <v>659</v>
      </c>
      <c r="DY8" s="434"/>
      <c r="DZ8" s="435"/>
      <c r="EA8" s="406"/>
      <c r="EB8" s="406"/>
      <c r="EC8" s="406"/>
      <c r="ED8" s="406"/>
      <c r="EE8" s="406"/>
      <c r="EF8" s="406"/>
      <c r="EG8" s="74" t="s">
        <v>1059</v>
      </c>
      <c r="EH8" s="75"/>
      <c r="EI8" s="433" t="s">
        <v>659</v>
      </c>
      <c r="EJ8" s="434"/>
      <c r="EK8" s="435"/>
    </row>
    <row r="9" spans="1:141" ht="14.25" thickBot="1">
      <c r="A9" s="72"/>
      <c r="B9" s="73"/>
      <c r="C9" s="73"/>
      <c r="D9" s="73"/>
      <c r="E9" s="73"/>
      <c r="F9" s="74" t="s">
        <v>1059</v>
      </c>
      <c r="G9" s="75"/>
      <c r="H9" s="436" t="s">
        <v>660</v>
      </c>
      <c r="I9" s="437"/>
      <c r="J9" s="438"/>
      <c r="K9" s="401"/>
      <c r="L9" s="401"/>
      <c r="M9" s="401"/>
      <c r="N9" s="401"/>
      <c r="O9" s="401"/>
      <c r="P9" s="74" t="s">
        <v>1059</v>
      </c>
      <c r="Q9" s="75"/>
      <c r="R9" s="436" t="s">
        <v>660</v>
      </c>
      <c r="S9" s="437"/>
      <c r="T9" s="438"/>
      <c r="U9" s="406"/>
      <c r="V9" s="406"/>
      <c r="W9" s="406"/>
      <c r="X9" s="406"/>
      <c r="Y9" s="406"/>
      <c r="Z9" s="406"/>
      <c r="AA9" s="74" t="s">
        <v>1059</v>
      </c>
      <c r="AB9" s="75"/>
      <c r="AC9" s="436" t="s">
        <v>660</v>
      </c>
      <c r="AD9" s="437"/>
      <c r="AE9" s="438"/>
      <c r="AF9" s="406"/>
      <c r="AG9" s="406"/>
      <c r="AH9" s="406"/>
      <c r="AI9" s="406"/>
      <c r="AJ9" s="406"/>
      <c r="AK9" s="406"/>
      <c r="AL9" s="74" t="s">
        <v>1059</v>
      </c>
      <c r="AM9" s="75"/>
      <c r="AN9" s="436" t="s">
        <v>660</v>
      </c>
      <c r="AO9" s="437"/>
      <c r="AP9" s="438"/>
      <c r="AQ9" s="406"/>
      <c r="AR9" s="406"/>
      <c r="AS9" s="406"/>
      <c r="AT9" s="406"/>
      <c r="AU9" s="406"/>
      <c r="AV9" s="406"/>
      <c r="AW9" s="74" t="s">
        <v>1059</v>
      </c>
      <c r="AX9" s="75"/>
      <c r="AY9" s="436" t="s">
        <v>660</v>
      </c>
      <c r="AZ9" s="437"/>
      <c r="BA9" s="438"/>
      <c r="BB9" s="406"/>
      <c r="BC9" s="406"/>
      <c r="BD9" s="406"/>
      <c r="BE9" s="406"/>
      <c r="BF9" s="406"/>
      <c r="BG9" s="406"/>
      <c r="BH9" s="74" t="s">
        <v>1059</v>
      </c>
      <c r="BI9" s="75"/>
      <c r="BJ9" s="436" t="s">
        <v>660</v>
      </c>
      <c r="BK9" s="437"/>
      <c r="BL9" s="438"/>
      <c r="BM9" s="406"/>
      <c r="BN9" s="406"/>
      <c r="BO9" s="406"/>
      <c r="BP9" s="406"/>
      <c r="BQ9" s="406"/>
      <c r="BR9" s="406"/>
      <c r="BS9" s="74" t="s">
        <v>1059</v>
      </c>
      <c r="BT9" s="75"/>
      <c r="BU9" s="436" t="s">
        <v>660</v>
      </c>
      <c r="BV9" s="437"/>
      <c r="BW9" s="438"/>
      <c r="BX9" s="406"/>
      <c r="BY9" s="406"/>
      <c r="BZ9" s="406"/>
      <c r="CA9" s="406"/>
      <c r="CB9" s="406"/>
      <c r="CC9" s="406"/>
      <c r="CD9" s="74" t="s">
        <v>1059</v>
      </c>
      <c r="CE9" s="75"/>
      <c r="CF9" s="436" t="s">
        <v>660</v>
      </c>
      <c r="CG9" s="437"/>
      <c r="CH9" s="438"/>
      <c r="CI9" s="406"/>
      <c r="CJ9" s="406"/>
      <c r="CK9" s="406"/>
      <c r="CL9" s="406"/>
      <c r="CM9" s="406"/>
      <c r="CN9" s="406"/>
      <c r="CO9" s="74" t="s">
        <v>1059</v>
      </c>
      <c r="CP9" s="75"/>
      <c r="CQ9" s="436" t="s">
        <v>660</v>
      </c>
      <c r="CR9" s="437"/>
      <c r="CS9" s="438"/>
      <c r="CT9" s="406"/>
      <c r="CU9" s="406"/>
      <c r="CV9" s="406"/>
      <c r="CW9" s="406"/>
      <c r="CX9" s="406"/>
      <c r="CY9" s="406"/>
      <c r="CZ9" s="74" t="s">
        <v>1059</v>
      </c>
      <c r="DA9" s="75"/>
      <c r="DB9" s="436" t="s">
        <v>660</v>
      </c>
      <c r="DC9" s="437"/>
      <c r="DD9" s="438"/>
      <c r="DE9" s="406"/>
      <c r="DF9" s="406"/>
      <c r="DG9" s="406"/>
      <c r="DH9" s="406"/>
      <c r="DI9" s="406"/>
      <c r="DJ9" s="406"/>
      <c r="DK9" s="74" t="s">
        <v>1059</v>
      </c>
      <c r="DL9" s="75"/>
      <c r="DM9" s="436" t="s">
        <v>660</v>
      </c>
      <c r="DN9" s="437"/>
      <c r="DO9" s="438"/>
      <c r="DP9" s="406"/>
      <c r="DQ9" s="406"/>
      <c r="DR9" s="406"/>
      <c r="DS9" s="406"/>
      <c r="DT9" s="406"/>
      <c r="DU9" s="406"/>
      <c r="DV9" s="74" t="s">
        <v>1059</v>
      </c>
      <c r="DW9" s="75"/>
      <c r="DX9" s="436" t="s">
        <v>660</v>
      </c>
      <c r="DY9" s="437"/>
      <c r="DZ9" s="438"/>
      <c r="EA9" s="406"/>
      <c r="EB9" s="406"/>
      <c r="EC9" s="406"/>
      <c r="ED9" s="406"/>
      <c r="EE9" s="406"/>
      <c r="EF9" s="406"/>
      <c r="EG9" s="74" t="s">
        <v>1059</v>
      </c>
      <c r="EH9" s="75"/>
      <c r="EI9" s="436" t="s">
        <v>660</v>
      </c>
      <c r="EJ9" s="437"/>
      <c r="EK9" s="438"/>
    </row>
    <row r="10" spans="1:141" ht="14.25" thickBot="1">
      <c r="A10" s="72"/>
      <c r="B10" s="73"/>
      <c r="C10" s="73"/>
      <c r="D10" s="73"/>
      <c r="E10" s="73"/>
      <c r="F10" s="76" t="s">
        <v>1060</v>
      </c>
      <c r="G10" s="76" t="s">
        <v>403</v>
      </c>
      <c r="H10" s="436" t="s">
        <v>674</v>
      </c>
      <c r="I10" s="437"/>
      <c r="J10" s="438"/>
      <c r="K10" s="401"/>
      <c r="L10" s="401"/>
      <c r="M10" s="401"/>
      <c r="N10" s="401"/>
      <c r="O10" s="401"/>
      <c r="P10" s="76" t="s">
        <v>1060</v>
      </c>
      <c r="Q10" s="76" t="s">
        <v>403</v>
      </c>
      <c r="R10" s="436" t="s">
        <v>674</v>
      </c>
      <c r="S10" s="437"/>
      <c r="T10" s="438"/>
      <c r="U10" s="406"/>
      <c r="V10" s="406"/>
      <c r="W10" s="406"/>
      <c r="X10" s="406"/>
      <c r="Y10" s="406"/>
      <c r="Z10" s="406"/>
      <c r="AA10" s="76" t="s">
        <v>1060</v>
      </c>
      <c r="AB10" s="76" t="s">
        <v>403</v>
      </c>
      <c r="AC10" s="436" t="s">
        <v>674</v>
      </c>
      <c r="AD10" s="437"/>
      <c r="AE10" s="438"/>
      <c r="AF10" s="406"/>
      <c r="AG10" s="406"/>
      <c r="AH10" s="406"/>
      <c r="AI10" s="406"/>
      <c r="AJ10" s="406"/>
      <c r="AK10" s="406"/>
      <c r="AL10" s="76" t="s">
        <v>1060</v>
      </c>
      <c r="AM10" s="76" t="s">
        <v>403</v>
      </c>
      <c r="AN10" s="436" t="s">
        <v>674</v>
      </c>
      <c r="AO10" s="437"/>
      <c r="AP10" s="438"/>
      <c r="AQ10" s="406"/>
      <c r="AR10" s="406"/>
      <c r="AS10" s="406"/>
      <c r="AT10" s="406"/>
      <c r="AU10" s="406"/>
      <c r="AV10" s="406"/>
      <c r="AW10" s="76" t="s">
        <v>1060</v>
      </c>
      <c r="AX10" s="76" t="s">
        <v>403</v>
      </c>
      <c r="AY10" s="436" t="s">
        <v>674</v>
      </c>
      <c r="AZ10" s="437"/>
      <c r="BA10" s="438"/>
      <c r="BB10" s="406"/>
      <c r="BC10" s="406"/>
      <c r="BD10" s="406"/>
      <c r="BE10" s="406"/>
      <c r="BF10" s="406"/>
      <c r="BG10" s="406"/>
      <c r="BH10" s="76" t="s">
        <v>1060</v>
      </c>
      <c r="BI10" s="76" t="s">
        <v>403</v>
      </c>
      <c r="BJ10" s="436" t="s">
        <v>674</v>
      </c>
      <c r="BK10" s="437"/>
      <c r="BL10" s="438"/>
      <c r="BM10" s="406"/>
      <c r="BN10" s="406"/>
      <c r="BO10" s="406"/>
      <c r="BP10" s="406"/>
      <c r="BQ10" s="406"/>
      <c r="BR10" s="406"/>
      <c r="BS10" s="76" t="s">
        <v>1060</v>
      </c>
      <c r="BT10" s="76" t="s">
        <v>403</v>
      </c>
      <c r="BU10" s="436" t="s">
        <v>674</v>
      </c>
      <c r="BV10" s="437"/>
      <c r="BW10" s="438"/>
      <c r="BX10" s="406"/>
      <c r="BY10" s="406"/>
      <c r="BZ10" s="406"/>
      <c r="CA10" s="406"/>
      <c r="CB10" s="406"/>
      <c r="CC10" s="406"/>
      <c r="CD10" s="76" t="s">
        <v>1060</v>
      </c>
      <c r="CE10" s="76" t="s">
        <v>403</v>
      </c>
      <c r="CF10" s="436" t="s">
        <v>674</v>
      </c>
      <c r="CG10" s="437"/>
      <c r="CH10" s="438"/>
      <c r="CI10" s="406"/>
      <c r="CJ10" s="406"/>
      <c r="CK10" s="406"/>
      <c r="CL10" s="406"/>
      <c r="CM10" s="406"/>
      <c r="CN10" s="406"/>
      <c r="CO10" s="76" t="s">
        <v>1060</v>
      </c>
      <c r="CP10" s="76" t="s">
        <v>403</v>
      </c>
      <c r="CQ10" s="436" t="s">
        <v>674</v>
      </c>
      <c r="CR10" s="437"/>
      <c r="CS10" s="438"/>
      <c r="CT10" s="406"/>
      <c r="CU10" s="406"/>
      <c r="CV10" s="406"/>
      <c r="CW10" s="406"/>
      <c r="CX10" s="406"/>
      <c r="CY10" s="406"/>
      <c r="CZ10" s="76" t="s">
        <v>1060</v>
      </c>
      <c r="DA10" s="76" t="s">
        <v>403</v>
      </c>
      <c r="DB10" s="436" t="s">
        <v>674</v>
      </c>
      <c r="DC10" s="437"/>
      <c r="DD10" s="438"/>
      <c r="DE10" s="406"/>
      <c r="DF10" s="406"/>
      <c r="DG10" s="406"/>
      <c r="DH10" s="406"/>
      <c r="DI10" s="406"/>
      <c r="DJ10" s="406"/>
      <c r="DK10" s="76" t="s">
        <v>1060</v>
      </c>
      <c r="DL10" s="76" t="s">
        <v>403</v>
      </c>
      <c r="DM10" s="436" t="s">
        <v>674</v>
      </c>
      <c r="DN10" s="437"/>
      <c r="DO10" s="438"/>
      <c r="DP10" s="406"/>
      <c r="DQ10" s="406"/>
      <c r="DR10" s="406"/>
      <c r="DS10" s="406"/>
      <c r="DT10" s="406"/>
      <c r="DU10" s="406"/>
      <c r="DV10" s="76" t="s">
        <v>1060</v>
      </c>
      <c r="DW10" s="76" t="s">
        <v>403</v>
      </c>
      <c r="DX10" s="436" t="s">
        <v>674</v>
      </c>
      <c r="DY10" s="437"/>
      <c r="DZ10" s="438"/>
      <c r="EA10" s="406"/>
      <c r="EB10" s="406"/>
      <c r="EC10" s="406"/>
      <c r="ED10" s="406"/>
      <c r="EE10" s="406"/>
      <c r="EF10" s="406"/>
      <c r="EG10" s="76" t="s">
        <v>1060</v>
      </c>
      <c r="EH10" s="76" t="s">
        <v>403</v>
      </c>
      <c r="EI10" s="436" t="s">
        <v>674</v>
      </c>
      <c r="EJ10" s="437"/>
      <c r="EK10" s="438"/>
    </row>
    <row r="11" spans="1:141" ht="14.25" thickBot="1">
      <c r="A11" s="72"/>
      <c r="B11" s="73"/>
      <c r="C11" s="73"/>
      <c r="D11" s="73"/>
      <c r="E11" s="73"/>
      <c r="F11" s="76" t="s">
        <v>1061</v>
      </c>
      <c r="G11" s="76" t="s">
        <v>1062</v>
      </c>
      <c r="H11" s="439" t="s">
        <v>682</v>
      </c>
      <c r="I11" s="440"/>
      <c r="J11" s="441"/>
      <c r="K11" s="401"/>
      <c r="L11" s="401"/>
      <c r="M11" s="401"/>
      <c r="N11" s="401"/>
      <c r="O11" s="401"/>
      <c r="P11" s="76" t="s">
        <v>1061</v>
      </c>
      <c r="Q11" s="76" t="s">
        <v>1062</v>
      </c>
      <c r="R11" s="439" t="s">
        <v>682</v>
      </c>
      <c r="S11" s="440"/>
      <c r="T11" s="441"/>
      <c r="U11" s="406"/>
      <c r="V11" s="406"/>
      <c r="W11" s="406"/>
      <c r="X11" s="406"/>
      <c r="Y11" s="406"/>
      <c r="Z11" s="406"/>
      <c r="AA11" s="76" t="s">
        <v>1061</v>
      </c>
      <c r="AB11" s="76" t="s">
        <v>1062</v>
      </c>
      <c r="AC11" s="439" t="s">
        <v>682</v>
      </c>
      <c r="AD11" s="440"/>
      <c r="AE11" s="441"/>
      <c r="AF11" s="406"/>
      <c r="AG11" s="406"/>
      <c r="AH11" s="406"/>
      <c r="AI11" s="406"/>
      <c r="AJ11" s="406"/>
      <c r="AK11" s="406"/>
      <c r="AL11" s="76" t="s">
        <v>1061</v>
      </c>
      <c r="AM11" s="76" t="s">
        <v>1062</v>
      </c>
      <c r="AN11" s="439" t="s">
        <v>682</v>
      </c>
      <c r="AO11" s="440"/>
      <c r="AP11" s="441"/>
      <c r="AQ11" s="406"/>
      <c r="AR11" s="406"/>
      <c r="AS11" s="406"/>
      <c r="AT11" s="406"/>
      <c r="AU11" s="406"/>
      <c r="AV11" s="406"/>
      <c r="AW11" s="76" t="s">
        <v>1061</v>
      </c>
      <c r="AX11" s="76" t="s">
        <v>1062</v>
      </c>
      <c r="AY11" s="439" t="s">
        <v>682</v>
      </c>
      <c r="AZ11" s="440"/>
      <c r="BA11" s="441"/>
      <c r="BB11" s="406"/>
      <c r="BC11" s="406"/>
      <c r="BD11" s="406"/>
      <c r="BE11" s="406"/>
      <c r="BF11" s="406"/>
      <c r="BG11" s="406"/>
      <c r="BH11" s="76" t="s">
        <v>1061</v>
      </c>
      <c r="BI11" s="76" t="s">
        <v>1062</v>
      </c>
      <c r="BJ11" s="439" t="s">
        <v>682</v>
      </c>
      <c r="BK11" s="440"/>
      <c r="BL11" s="441"/>
      <c r="BM11" s="406"/>
      <c r="BN11" s="406"/>
      <c r="BO11" s="406"/>
      <c r="BP11" s="406"/>
      <c r="BQ11" s="406"/>
      <c r="BR11" s="406"/>
      <c r="BS11" s="76" t="s">
        <v>1061</v>
      </c>
      <c r="BT11" s="76" t="s">
        <v>1062</v>
      </c>
      <c r="BU11" s="439" t="s">
        <v>682</v>
      </c>
      <c r="BV11" s="440"/>
      <c r="BW11" s="441"/>
      <c r="BX11" s="406"/>
      <c r="BY11" s="406"/>
      <c r="BZ11" s="406"/>
      <c r="CA11" s="406"/>
      <c r="CB11" s="406"/>
      <c r="CC11" s="406"/>
      <c r="CD11" s="76" t="s">
        <v>1061</v>
      </c>
      <c r="CE11" s="76" t="s">
        <v>1062</v>
      </c>
      <c r="CF11" s="439" t="s">
        <v>682</v>
      </c>
      <c r="CG11" s="440"/>
      <c r="CH11" s="441"/>
      <c r="CI11" s="406"/>
      <c r="CJ11" s="406"/>
      <c r="CK11" s="406"/>
      <c r="CL11" s="406"/>
      <c r="CM11" s="406"/>
      <c r="CN11" s="406"/>
      <c r="CO11" s="76" t="s">
        <v>1061</v>
      </c>
      <c r="CP11" s="76" t="s">
        <v>1062</v>
      </c>
      <c r="CQ11" s="439" t="s">
        <v>682</v>
      </c>
      <c r="CR11" s="440"/>
      <c r="CS11" s="441"/>
      <c r="CT11" s="406"/>
      <c r="CU11" s="406"/>
      <c r="CV11" s="406"/>
      <c r="CW11" s="406"/>
      <c r="CX11" s="406"/>
      <c r="CY11" s="406"/>
      <c r="CZ11" s="76" t="s">
        <v>1061</v>
      </c>
      <c r="DA11" s="76" t="s">
        <v>1062</v>
      </c>
      <c r="DB11" s="439" t="s">
        <v>682</v>
      </c>
      <c r="DC11" s="440"/>
      <c r="DD11" s="441"/>
      <c r="DE11" s="406"/>
      <c r="DF11" s="406"/>
      <c r="DG11" s="406"/>
      <c r="DH11" s="406"/>
      <c r="DI11" s="406"/>
      <c r="DJ11" s="406"/>
      <c r="DK11" s="76" t="s">
        <v>1061</v>
      </c>
      <c r="DL11" s="76" t="s">
        <v>1062</v>
      </c>
      <c r="DM11" s="439" t="s">
        <v>682</v>
      </c>
      <c r="DN11" s="440"/>
      <c r="DO11" s="441"/>
      <c r="DP11" s="406"/>
      <c r="DQ11" s="406"/>
      <c r="DR11" s="406"/>
      <c r="DS11" s="406"/>
      <c r="DT11" s="406"/>
      <c r="DU11" s="406"/>
      <c r="DV11" s="76" t="s">
        <v>1061</v>
      </c>
      <c r="DW11" s="76" t="s">
        <v>1062</v>
      </c>
      <c r="DX11" s="439" t="s">
        <v>682</v>
      </c>
      <c r="DY11" s="440"/>
      <c r="DZ11" s="441"/>
      <c r="EA11" s="406"/>
      <c r="EB11" s="406"/>
      <c r="EC11" s="406"/>
      <c r="ED11" s="406"/>
      <c r="EE11" s="406"/>
      <c r="EF11" s="406"/>
      <c r="EG11" s="76" t="s">
        <v>1061</v>
      </c>
      <c r="EH11" s="76" t="s">
        <v>1062</v>
      </c>
      <c r="EI11" s="439" t="s">
        <v>682</v>
      </c>
      <c r="EJ11" s="440"/>
      <c r="EK11" s="441"/>
    </row>
    <row r="12" spans="1:141" ht="14.25" customHeight="1" thickBot="1">
      <c r="A12" s="395" t="s">
        <v>2476</v>
      </c>
      <c r="B12" s="333"/>
      <c r="C12" s="333"/>
      <c r="D12" s="333"/>
      <c r="E12" s="333"/>
      <c r="F12" s="76" t="s">
        <v>1063</v>
      </c>
      <c r="G12" s="76" t="s">
        <v>1064</v>
      </c>
      <c r="H12" s="77" t="s">
        <v>1065</v>
      </c>
      <c r="I12" s="77" t="s">
        <v>1066</v>
      </c>
      <c r="J12" s="77" t="s">
        <v>1067</v>
      </c>
      <c r="K12" s="402"/>
      <c r="L12" s="402"/>
      <c r="M12" s="402"/>
      <c r="N12" s="402"/>
      <c r="O12" s="402"/>
      <c r="P12" s="76" t="s">
        <v>1063</v>
      </c>
      <c r="Q12" s="413" t="s">
        <v>1064</v>
      </c>
      <c r="R12" s="77" t="s">
        <v>1065</v>
      </c>
      <c r="S12" s="77" t="s">
        <v>1066</v>
      </c>
      <c r="T12" s="77" t="s">
        <v>1067</v>
      </c>
      <c r="U12" s="407"/>
      <c r="V12" s="407"/>
      <c r="W12" s="407"/>
      <c r="X12" s="407"/>
      <c r="Y12" s="407"/>
      <c r="Z12" s="407"/>
      <c r="AA12" s="76" t="s">
        <v>1063</v>
      </c>
      <c r="AB12" s="76" t="s">
        <v>1064</v>
      </c>
      <c r="AC12" s="77" t="s">
        <v>1065</v>
      </c>
      <c r="AD12" s="77" t="s">
        <v>1066</v>
      </c>
      <c r="AE12" s="77" t="s">
        <v>1067</v>
      </c>
      <c r="AF12" s="407"/>
      <c r="AG12" s="407"/>
      <c r="AH12" s="407"/>
      <c r="AI12" s="407"/>
      <c r="AJ12" s="407"/>
      <c r="AK12" s="407"/>
      <c r="AL12" s="76" t="s">
        <v>1063</v>
      </c>
      <c r="AM12" s="76" t="s">
        <v>1064</v>
      </c>
      <c r="AN12" s="77" t="s">
        <v>1065</v>
      </c>
      <c r="AO12" s="77" t="s">
        <v>1066</v>
      </c>
      <c r="AP12" s="77" t="s">
        <v>1067</v>
      </c>
      <c r="AQ12" s="407"/>
      <c r="AR12" s="407"/>
      <c r="AS12" s="407"/>
      <c r="AT12" s="407"/>
      <c r="AU12" s="407"/>
      <c r="AV12" s="407"/>
      <c r="AW12" s="76" t="s">
        <v>1063</v>
      </c>
      <c r="AX12" s="76" t="s">
        <v>1064</v>
      </c>
      <c r="AY12" s="77" t="s">
        <v>1065</v>
      </c>
      <c r="AZ12" s="77" t="s">
        <v>1066</v>
      </c>
      <c r="BA12" s="77" t="s">
        <v>1067</v>
      </c>
      <c r="BB12" s="407"/>
      <c r="BC12" s="407"/>
      <c r="BD12" s="407"/>
      <c r="BE12" s="407"/>
      <c r="BF12" s="407"/>
      <c r="BG12" s="407"/>
      <c r="BH12" s="76" t="s">
        <v>1063</v>
      </c>
      <c r="BI12" s="76" t="s">
        <v>1064</v>
      </c>
      <c r="BJ12" s="77" t="s">
        <v>1065</v>
      </c>
      <c r="BK12" s="77" t="s">
        <v>1066</v>
      </c>
      <c r="BL12" s="77" t="s">
        <v>1067</v>
      </c>
      <c r="BM12" s="407"/>
      <c r="BN12" s="407"/>
      <c r="BO12" s="407"/>
      <c r="BP12" s="407"/>
      <c r="BQ12" s="407"/>
      <c r="BR12" s="407"/>
      <c r="BS12" s="76" t="s">
        <v>1063</v>
      </c>
      <c r="BT12" s="76" t="s">
        <v>1064</v>
      </c>
      <c r="BU12" s="77" t="s">
        <v>1065</v>
      </c>
      <c r="BV12" s="77" t="s">
        <v>1066</v>
      </c>
      <c r="BW12" s="77" t="s">
        <v>1067</v>
      </c>
      <c r="BX12" s="407"/>
      <c r="BY12" s="407"/>
      <c r="BZ12" s="407"/>
      <c r="CA12" s="407"/>
      <c r="CB12" s="407"/>
      <c r="CC12" s="407"/>
      <c r="CD12" s="76" t="s">
        <v>1063</v>
      </c>
      <c r="CE12" s="76" t="s">
        <v>1064</v>
      </c>
      <c r="CF12" s="77" t="s">
        <v>1065</v>
      </c>
      <c r="CG12" s="77" t="s">
        <v>1066</v>
      </c>
      <c r="CH12" s="77" t="s">
        <v>1067</v>
      </c>
      <c r="CI12" s="407"/>
      <c r="CJ12" s="407"/>
      <c r="CK12" s="407"/>
      <c r="CL12" s="407"/>
      <c r="CM12" s="407"/>
      <c r="CN12" s="407"/>
      <c r="CO12" s="76" t="s">
        <v>1063</v>
      </c>
      <c r="CP12" s="76" t="s">
        <v>1064</v>
      </c>
      <c r="CQ12" s="77" t="s">
        <v>1065</v>
      </c>
      <c r="CR12" s="77" t="s">
        <v>1066</v>
      </c>
      <c r="CS12" s="77" t="s">
        <v>1067</v>
      </c>
      <c r="CT12" s="407"/>
      <c r="CU12" s="407"/>
      <c r="CV12" s="407"/>
      <c r="CW12" s="407"/>
      <c r="CX12" s="407"/>
      <c r="CY12" s="407"/>
      <c r="CZ12" s="76" t="s">
        <v>1063</v>
      </c>
      <c r="DA12" s="76" t="s">
        <v>1064</v>
      </c>
      <c r="DB12" s="77" t="s">
        <v>1065</v>
      </c>
      <c r="DC12" s="77" t="s">
        <v>1066</v>
      </c>
      <c r="DD12" s="77" t="s">
        <v>1067</v>
      </c>
      <c r="DE12" s="407"/>
      <c r="DF12" s="407"/>
      <c r="DG12" s="407"/>
      <c r="DH12" s="407"/>
      <c r="DI12" s="407"/>
      <c r="DJ12" s="407"/>
      <c r="DK12" s="76" t="s">
        <v>1063</v>
      </c>
      <c r="DL12" s="76" t="s">
        <v>1064</v>
      </c>
      <c r="DM12" s="77" t="s">
        <v>1065</v>
      </c>
      <c r="DN12" s="77" t="s">
        <v>1066</v>
      </c>
      <c r="DO12" s="77" t="s">
        <v>1067</v>
      </c>
      <c r="DP12" s="407"/>
      <c r="DQ12" s="407"/>
      <c r="DR12" s="407"/>
      <c r="DS12" s="407"/>
      <c r="DT12" s="407"/>
      <c r="DU12" s="407"/>
      <c r="DV12" s="76" t="s">
        <v>1063</v>
      </c>
      <c r="DW12" s="76" t="s">
        <v>1064</v>
      </c>
      <c r="DX12" s="77" t="s">
        <v>1065</v>
      </c>
      <c r="DY12" s="77" t="s">
        <v>1066</v>
      </c>
      <c r="DZ12" s="77" t="s">
        <v>1067</v>
      </c>
      <c r="EA12" s="407"/>
      <c r="EB12" s="407"/>
      <c r="EC12" s="407"/>
      <c r="ED12" s="407"/>
      <c r="EE12" s="407"/>
      <c r="EF12" s="407"/>
      <c r="EG12" s="76" t="s">
        <v>1063</v>
      </c>
      <c r="EH12" s="76" t="s">
        <v>1064</v>
      </c>
      <c r="EI12" s="77" t="s">
        <v>1065</v>
      </c>
      <c r="EJ12" s="77" t="s">
        <v>1066</v>
      </c>
      <c r="EK12" s="77" t="s">
        <v>1067</v>
      </c>
    </row>
    <row r="13" spans="1:141" ht="15.75" customHeight="1" thickBot="1">
      <c r="A13" s="78"/>
      <c r="B13" s="329"/>
      <c r="C13" s="79"/>
      <c r="D13" s="79"/>
      <c r="E13" s="444"/>
      <c r="F13" s="80"/>
      <c r="G13" s="81"/>
      <c r="H13" s="82"/>
      <c r="I13" s="83"/>
      <c r="J13" s="84"/>
      <c r="K13" s="402"/>
      <c r="L13" s="402"/>
      <c r="M13" s="402"/>
      <c r="N13" s="402"/>
      <c r="O13" s="402"/>
      <c r="P13" s="80"/>
      <c r="Q13" s="414" t="s">
        <v>1108</v>
      </c>
      <c r="R13" s="83"/>
      <c r="S13" s="83"/>
      <c r="T13" s="84"/>
      <c r="U13" s="407"/>
      <c r="V13" s="407"/>
      <c r="W13" s="407"/>
      <c r="X13" s="407"/>
      <c r="Y13" s="407"/>
      <c r="Z13" s="407"/>
      <c r="AA13" s="80"/>
      <c r="AB13" s="328" t="s">
        <v>2471</v>
      </c>
      <c r="AC13" s="82"/>
      <c r="AD13" s="83"/>
      <c r="AE13" s="84"/>
      <c r="AF13" s="407"/>
      <c r="AG13" s="407"/>
      <c r="AH13" s="407"/>
      <c r="AI13" s="407"/>
      <c r="AJ13" s="407"/>
      <c r="AK13" s="407"/>
      <c r="AL13" s="80"/>
      <c r="AM13" s="328" t="s">
        <v>664</v>
      </c>
      <c r="AN13" s="82"/>
      <c r="AO13" s="83"/>
      <c r="AP13" s="84"/>
      <c r="AQ13" s="407"/>
      <c r="AR13" s="407"/>
      <c r="AS13" s="407"/>
      <c r="AT13" s="407"/>
      <c r="AU13" s="407"/>
      <c r="AV13" s="407"/>
      <c r="AW13" s="80"/>
      <c r="AX13" s="328" t="s">
        <v>665</v>
      </c>
      <c r="AY13" s="82"/>
      <c r="AZ13" s="83"/>
      <c r="BA13" s="84"/>
      <c r="BB13" s="407"/>
      <c r="BC13" s="407"/>
      <c r="BD13" s="407"/>
      <c r="BE13" s="407"/>
      <c r="BF13" s="407"/>
      <c r="BG13" s="407"/>
      <c r="BH13" s="80"/>
      <c r="BI13" s="328" t="s">
        <v>666</v>
      </c>
      <c r="BJ13" s="82"/>
      <c r="BK13" s="83"/>
      <c r="BL13" s="84"/>
      <c r="BM13" s="407"/>
      <c r="BN13" s="407"/>
      <c r="BO13" s="407"/>
      <c r="BP13" s="407"/>
      <c r="BQ13" s="407"/>
      <c r="BR13" s="407"/>
      <c r="BS13" s="80"/>
      <c r="BT13" s="328" t="s">
        <v>667</v>
      </c>
      <c r="BU13" s="82"/>
      <c r="BV13" s="83"/>
      <c r="BW13" s="84"/>
      <c r="BX13" s="407"/>
      <c r="BY13" s="407"/>
      <c r="BZ13" s="407"/>
      <c r="CA13" s="407"/>
      <c r="CB13" s="407"/>
      <c r="CC13" s="407"/>
      <c r="CD13" s="80"/>
      <c r="CE13" s="328" t="s">
        <v>675</v>
      </c>
      <c r="CF13" s="82"/>
      <c r="CG13" s="83"/>
      <c r="CH13" s="84"/>
      <c r="CI13" s="407"/>
      <c r="CJ13" s="407"/>
      <c r="CK13" s="407"/>
      <c r="CL13" s="407"/>
      <c r="CM13" s="407"/>
      <c r="CN13" s="407"/>
      <c r="CO13" s="80"/>
      <c r="CP13" s="328" t="s">
        <v>677</v>
      </c>
      <c r="CQ13" s="82"/>
      <c r="CR13" s="83"/>
      <c r="CS13" s="84"/>
      <c r="CT13" s="407"/>
      <c r="CU13" s="407"/>
      <c r="CV13" s="407"/>
      <c r="CW13" s="407"/>
      <c r="CX13" s="407"/>
      <c r="CY13" s="407"/>
      <c r="CZ13" s="80"/>
      <c r="DA13" s="328" t="s">
        <v>670</v>
      </c>
      <c r="DB13" s="82"/>
      <c r="DC13" s="83"/>
      <c r="DD13" s="84"/>
      <c r="DE13" s="407"/>
      <c r="DF13" s="407"/>
      <c r="DG13" s="407"/>
      <c r="DH13" s="407"/>
      <c r="DI13" s="407"/>
      <c r="DJ13" s="407"/>
      <c r="DK13" s="80"/>
      <c r="DL13" s="328" t="s">
        <v>671</v>
      </c>
      <c r="DM13" s="82"/>
      <c r="DN13" s="83"/>
      <c r="DO13" s="84"/>
      <c r="DP13" s="407"/>
      <c r="DQ13" s="407"/>
      <c r="DR13" s="407"/>
      <c r="DS13" s="407"/>
      <c r="DT13" s="407"/>
      <c r="DU13" s="407"/>
      <c r="DV13" s="80"/>
      <c r="DW13" s="328" t="s">
        <v>672</v>
      </c>
      <c r="DX13" s="82"/>
      <c r="DY13" s="83"/>
      <c r="DZ13" s="84"/>
      <c r="EA13" s="407"/>
      <c r="EB13" s="407"/>
      <c r="EC13" s="407"/>
      <c r="ED13" s="407"/>
      <c r="EE13" s="407"/>
      <c r="EF13" s="407"/>
      <c r="EG13" s="80"/>
      <c r="EH13" s="328" t="s">
        <v>679</v>
      </c>
      <c r="EI13" s="82"/>
      <c r="EJ13" s="83"/>
      <c r="EK13" s="84"/>
    </row>
    <row r="14" spans="1:141" ht="14.25" customHeight="1" thickBot="1">
      <c r="A14" s="85"/>
      <c r="B14" s="201"/>
      <c r="C14" s="86"/>
      <c r="D14" s="86"/>
      <c r="E14" s="445"/>
      <c r="F14" s="87"/>
      <c r="G14" s="88" t="s">
        <v>1068</v>
      </c>
      <c r="H14" s="89"/>
      <c r="I14" s="90"/>
      <c r="J14" s="91"/>
      <c r="K14" s="402"/>
      <c r="L14" s="402"/>
      <c r="M14" s="402"/>
      <c r="N14" s="402"/>
      <c r="O14" s="402"/>
      <c r="P14" s="87"/>
      <c r="Q14" s="415" t="s">
        <v>123</v>
      </c>
      <c r="R14" s="90"/>
      <c r="S14" s="90"/>
      <c r="T14" s="91"/>
      <c r="U14" s="407"/>
      <c r="V14" s="407"/>
      <c r="W14" s="407"/>
      <c r="X14" s="407"/>
      <c r="Y14" s="407"/>
      <c r="Z14" s="407"/>
      <c r="AA14" s="87"/>
      <c r="AB14" s="328" t="s">
        <v>2472</v>
      </c>
      <c r="AC14" s="89"/>
      <c r="AD14" s="90"/>
      <c r="AE14" s="91"/>
      <c r="AF14" s="407"/>
      <c r="AG14" s="407"/>
      <c r="AH14" s="407"/>
      <c r="AI14" s="407"/>
      <c r="AJ14" s="407"/>
      <c r="AK14" s="407"/>
      <c r="AL14" s="87"/>
      <c r="AM14" s="328"/>
      <c r="AN14" s="89"/>
      <c r="AO14" s="90"/>
      <c r="AP14" s="91"/>
      <c r="AQ14" s="407"/>
      <c r="AR14" s="407"/>
      <c r="AS14" s="407"/>
      <c r="AT14" s="407"/>
      <c r="AU14" s="407"/>
      <c r="AV14" s="407"/>
      <c r="AW14" s="87"/>
      <c r="AX14" s="328"/>
      <c r="AY14" s="89"/>
      <c r="AZ14" s="90"/>
      <c r="BA14" s="91"/>
      <c r="BB14" s="407"/>
      <c r="BC14" s="407"/>
      <c r="BD14" s="407"/>
      <c r="BE14" s="407"/>
      <c r="BF14" s="407"/>
      <c r="BG14" s="407"/>
      <c r="BH14" s="87"/>
      <c r="BI14" s="328"/>
      <c r="BJ14" s="89"/>
      <c r="BK14" s="90"/>
      <c r="BL14" s="91"/>
      <c r="BM14" s="407"/>
      <c r="BN14" s="407"/>
      <c r="BO14" s="407"/>
      <c r="BP14" s="407"/>
      <c r="BQ14" s="407"/>
      <c r="BR14" s="407"/>
      <c r="BS14" s="87"/>
      <c r="BT14" s="328"/>
      <c r="BU14" s="89"/>
      <c r="BV14" s="90"/>
      <c r="BW14" s="91"/>
      <c r="BX14" s="407"/>
      <c r="BY14" s="407"/>
      <c r="BZ14" s="407"/>
      <c r="CA14" s="407"/>
      <c r="CB14" s="407"/>
      <c r="CC14" s="407"/>
      <c r="CD14" s="87"/>
      <c r="CE14" s="328" t="s">
        <v>676</v>
      </c>
      <c r="CF14" s="89"/>
      <c r="CG14" s="90"/>
      <c r="CH14" s="91"/>
      <c r="CI14" s="407"/>
      <c r="CJ14" s="407"/>
      <c r="CK14" s="407"/>
      <c r="CL14" s="407"/>
      <c r="CM14" s="407"/>
      <c r="CN14" s="407"/>
      <c r="CO14" s="87"/>
      <c r="CP14" s="328" t="s">
        <v>678</v>
      </c>
      <c r="CQ14" s="89"/>
      <c r="CR14" s="90"/>
      <c r="CS14" s="91"/>
      <c r="CT14" s="407"/>
      <c r="CU14" s="407"/>
      <c r="CV14" s="407"/>
      <c r="CW14" s="407"/>
      <c r="CX14" s="407"/>
      <c r="CY14" s="407"/>
      <c r="CZ14" s="87"/>
      <c r="DA14" s="328"/>
      <c r="DB14" s="89"/>
      <c r="DC14" s="90"/>
      <c r="DD14" s="91"/>
      <c r="DE14" s="407"/>
      <c r="DF14" s="407"/>
      <c r="DG14" s="407"/>
      <c r="DH14" s="407"/>
      <c r="DI14" s="407"/>
      <c r="DJ14" s="407"/>
      <c r="DK14" s="87"/>
      <c r="DL14" s="328"/>
      <c r="DM14" s="89"/>
      <c r="DN14" s="90"/>
      <c r="DO14" s="91"/>
      <c r="DP14" s="407"/>
      <c r="DQ14" s="407"/>
      <c r="DR14" s="407"/>
      <c r="DS14" s="407"/>
      <c r="DT14" s="407"/>
      <c r="DU14" s="407"/>
      <c r="DV14" s="87"/>
      <c r="DW14" s="328"/>
      <c r="DX14" s="89"/>
      <c r="DY14" s="90"/>
      <c r="DZ14" s="91"/>
      <c r="EA14" s="407"/>
      <c r="EB14" s="407"/>
      <c r="EC14" s="407"/>
      <c r="ED14" s="407"/>
      <c r="EE14" s="407"/>
      <c r="EF14" s="407"/>
      <c r="EG14" s="87"/>
      <c r="EH14" s="328" t="s">
        <v>680</v>
      </c>
      <c r="EI14" s="89"/>
      <c r="EJ14" s="90"/>
      <c r="EK14" s="91"/>
    </row>
    <row r="15" spans="1:141" ht="14.25" customHeight="1" thickBot="1">
      <c r="A15" s="85"/>
      <c r="B15" s="201"/>
      <c r="C15" s="86"/>
      <c r="D15" s="86"/>
      <c r="E15" s="445"/>
      <c r="F15" s="92"/>
      <c r="G15" s="93"/>
      <c r="H15" s="94"/>
      <c r="I15" s="95" t="s">
        <v>1069</v>
      </c>
      <c r="J15" s="96"/>
      <c r="K15" s="402"/>
      <c r="L15" s="402"/>
      <c r="M15" s="402"/>
      <c r="N15" s="402"/>
      <c r="O15" s="402"/>
      <c r="P15" s="92"/>
      <c r="Q15" s="93"/>
      <c r="R15" s="94"/>
      <c r="S15" s="95" t="s">
        <v>1069</v>
      </c>
      <c r="T15" s="96"/>
      <c r="U15" s="407"/>
      <c r="V15" s="407"/>
      <c r="W15" s="407"/>
      <c r="X15" s="407"/>
      <c r="Y15" s="407"/>
      <c r="Z15" s="407"/>
      <c r="AA15" s="92"/>
      <c r="AB15" s="93"/>
      <c r="AC15" s="94"/>
      <c r="AD15" s="95" t="s">
        <v>1069</v>
      </c>
      <c r="AE15" s="96"/>
      <c r="AF15" s="407"/>
      <c r="AG15" s="407"/>
      <c r="AH15" s="407"/>
      <c r="AI15" s="407"/>
      <c r="AJ15" s="407"/>
      <c r="AK15" s="407"/>
      <c r="AL15" s="92"/>
      <c r="AM15" s="93"/>
      <c r="AN15" s="94"/>
      <c r="AO15" s="95" t="s">
        <v>1069</v>
      </c>
      <c r="AP15" s="96"/>
      <c r="AQ15" s="407"/>
      <c r="AR15" s="407"/>
      <c r="AS15" s="407"/>
      <c r="AT15" s="407"/>
      <c r="AU15" s="407"/>
      <c r="AV15" s="407"/>
      <c r="AW15" s="92"/>
      <c r="AX15" s="93"/>
      <c r="AY15" s="94"/>
      <c r="AZ15" s="95" t="s">
        <v>1069</v>
      </c>
      <c r="BA15" s="96"/>
      <c r="BB15" s="407"/>
      <c r="BC15" s="407"/>
      <c r="BD15" s="407"/>
      <c r="BE15" s="407"/>
      <c r="BF15" s="407"/>
      <c r="BG15" s="407"/>
      <c r="BH15" s="92"/>
      <c r="BI15" s="93"/>
      <c r="BJ15" s="94"/>
      <c r="BK15" s="95" t="s">
        <v>1069</v>
      </c>
      <c r="BL15" s="96"/>
      <c r="BM15" s="407"/>
      <c r="BN15" s="407"/>
      <c r="BO15" s="407"/>
      <c r="BP15" s="407"/>
      <c r="BQ15" s="407"/>
      <c r="BR15" s="407"/>
      <c r="BS15" s="92"/>
      <c r="BT15" s="93"/>
      <c r="BU15" s="94"/>
      <c r="BV15" s="95" t="s">
        <v>1069</v>
      </c>
      <c r="BW15" s="96"/>
      <c r="BX15" s="407"/>
      <c r="BY15" s="407"/>
      <c r="BZ15" s="407"/>
      <c r="CA15" s="407"/>
      <c r="CB15" s="407"/>
      <c r="CC15" s="407"/>
      <c r="CD15" s="92"/>
      <c r="CE15" s="93"/>
      <c r="CF15" s="94"/>
      <c r="CG15" s="95" t="s">
        <v>1069</v>
      </c>
      <c r="CH15" s="96"/>
      <c r="CI15" s="407"/>
      <c r="CJ15" s="407"/>
      <c r="CK15" s="407"/>
      <c r="CL15" s="407"/>
      <c r="CM15" s="407"/>
      <c r="CN15" s="407"/>
      <c r="CO15" s="92"/>
      <c r="CP15" s="93"/>
      <c r="CQ15" s="94"/>
      <c r="CR15" s="95" t="s">
        <v>1069</v>
      </c>
      <c r="CS15" s="96"/>
      <c r="CT15" s="407"/>
      <c r="CU15" s="407"/>
      <c r="CV15" s="407"/>
      <c r="CW15" s="407"/>
      <c r="CX15" s="407"/>
      <c r="CY15" s="407"/>
      <c r="CZ15" s="92"/>
      <c r="DA15" s="93"/>
      <c r="DB15" s="94"/>
      <c r="DC15" s="95" t="s">
        <v>1069</v>
      </c>
      <c r="DD15" s="96"/>
      <c r="DE15" s="407"/>
      <c r="DF15" s="407"/>
      <c r="DG15" s="407"/>
      <c r="DH15" s="407"/>
      <c r="DI15" s="407"/>
      <c r="DJ15" s="407"/>
      <c r="DK15" s="92"/>
      <c r="DL15" s="93"/>
      <c r="DM15" s="94"/>
      <c r="DN15" s="95" t="s">
        <v>1069</v>
      </c>
      <c r="DO15" s="96"/>
      <c r="DP15" s="407"/>
      <c r="DQ15" s="407"/>
      <c r="DR15" s="407"/>
      <c r="DS15" s="407"/>
      <c r="DT15" s="407"/>
      <c r="DU15" s="407"/>
      <c r="DV15" s="92"/>
      <c r="DW15" s="93"/>
      <c r="DX15" s="94"/>
      <c r="DY15" s="95" t="s">
        <v>1069</v>
      </c>
      <c r="DZ15" s="96"/>
      <c r="EA15" s="407"/>
      <c r="EB15" s="407"/>
      <c r="EC15" s="407"/>
      <c r="ED15" s="407"/>
      <c r="EE15" s="407"/>
      <c r="EF15" s="407"/>
      <c r="EG15" s="94" t="s">
        <v>681</v>
      </c>
      <c r="EH15" s="93"/>
      <c r="EI15" s="94"/>
      <c r="EJ15" s="95" t="s">
        <v>1069</v>
      </c>
      <c r="EK15" s="96"/>
    </row>
    <row r="16" spans="1:141" ht="14.25" thickBot="1">
      <c r="A16" s="54"/>
      <c r="B16" s="330" t="s">
        <v>1068</v>
      </c>
      <c r="C16" s="330" t="s">
        <v>122</v>
      </c>
      <c r="D16" s="330" t="s">
        <v>2473</v>
      </c>
      <c r="E16" s="330" t="s">
        <v>664</v>
      </c>
      <c r="F16" s="98" t="s">
        <v>412</v>
      </c>
      <c r="G16" s="99">
        <v>1</v>
      </c>
      <c r="H16" s="100">
        <v>500</v>
      </c>
      <c r="I16" s="101">
        <v>800</v>
      </c>
      <c r="J16" s="102">
        <v>1000</v>
      </c>
      <c r="K16" s="393"/>
      <c r="L16" s="393"/>
      <c r="M16" s="393"/>
      <c r="N16" s="393"/>
      <c r="O16" s="393"/>
      <c r="P16" s="98" t="s">
        <v>412</v>
      </c>
      <c r="Q16" s="99">
        <v>1</v>
      </c>
      <c r="R16" s="100">
        <v>300</v>
      </c>
      <c r="S16" s="101">
        <v>600</v>
      </c>
      <c r="T16" s="102">
        <v>800</v>
      </c>
      <c r="U16" s="137"/>
      <c r="V16" s="137"/>
      <c r="W16" s="137"/>
      <c r="X16" s="137"/>
      <c r="Y16" s="137"/>
      <c r="Z16" s="137"/>
      <c r="AA16" s="98" t="s">
        <v>412</v>
      </c>
      <c r="AB16" s="99">
        <v>1</v>
      </c>
      <c r="AC16" s="502">
        <v>1021</v>
      </c>
      <c r="AD16" s="503">
        <v>1890</v>
      </c>
      <c r="AE16" s="504">
        <v>2040</v>
      </c>
      <c r="AF16" s="137"/>
      <c r="AG16" s="137"/>
      <c r="AH16" s="137"/>
      <c r="AI16" s="137"/>
      <c r="AJ16" s="137"/>
      <c r="AK16" s="137"/>
      <c r="AL16" s="98" t="s">
        <v>412</v>
      </c>
      <c r="AM16" s="99">
        <v>1</v>
      </c>
      <c r="AN16" s="502">
        <v>990</v>
      </c>
      <c r="AO16" s="503">
        <v>1530</v>
      </c>
      <c r="AP16" s="504">
        <v>1780</v>
      </c>
      <c r="AQ16" s="137"/>
      <c r="AR16" s="137"/>
      <c r="AS16" s="137"/>
      <c r="AT16" s="137"/>
      <c r="AU16" s="137"/>
      <c r="AV16" s="137"/>
      <c r="AW16" s="98" t="s">
        <v>412</v>
      </c>
      <c r="AX16" s="99">
        <v>1</v>
      </c>
      <c r="AY16" s="502">
        <v>990</v>
      </c>
      <c r="AZ16" s="503">
        <v>1530</v>
      </c>
      <c r="BA16" s="504">
        <v>1790</v>
      </c>
      <c r="BB16" s="137"/>
      <c r="BC16" s="137"/>
      <c r="BD16" s="137"/>
      <c r="BE16" s="137"/>
      <c r="BF16" s="137"/>
      <c r="BG16" s="137"/>
      <c r="BH16" s="98" t="s">
        <v>412</v>
      </c>
      <c r="BI16" s="99">
        <v>1</v>
      </c>
      <c r="BJ16" s="502">
        <v>431</v>
      </c>
      <c r="BK16" s="503">
        <v>871</v>
      </c>
      <c r="BL16" s="504">
        <v>1121</v>
      </c>
      <c r="BM16" s="137"/>
      <c r="BN16" s="137"/>
      <c r="BO16" s="137"/>
      <c r="BP16" s="137"/>
      <c r="BQ16" s="137"/>
      <c r="BR16" s="137"/>
      <c r="BS16" s="98" t="s">
        <v>412</v>
      </c>
      <c r="BT16" s="99">
        <v>1</v>
      </c>
      <c r="BU16" s="502">
        <v>1990</v>
      </c>
      <c r="BV16" s="503">
        <v>2530</v>
      </c>
      <c r="BW16" s="504">
        <v>2830</v>
      </c>
      <c r="BX16" s="137"/>
      <c r="BY16" s="137"/>
      <c r="BZ16" s="137"/>
      <c r="CA16" s="137"/>
      <c r="CB16" s="137"/>
      <c r="CC16" s="137"/>
      <c r="CD16" s="98" t="s">
        <v>412</v>
      </c>
      <c r="CE16" s="99">
        <v>1</v>
      </c>
      <c r="CF16" s="502">
        <v>2500</v>
      </c>
      <c r="CG16" s="503">
        <v>2800</v>
      </c>
      <c r="CH16" s="504">
        <v>3000</v>
      </c>
      <c r="CI16" s="137"/>
      <c r="CJ16" s="137"/>
      <c r="CK16" s="137"/>
      <c r="CL16" s="137"/>
      <c r="CM16" s="137"/>
      <c r="CN16" s="137"/>
      <c r="CO16" s="98" t="s">
        <v>412</v>
      </c>
      <c r="CP16" s="99">
        <v>1</v>
      </c>
      <c r="CQ16" s="502">
        <v>1990</v>
      </c>
      <c r="CR16" s="503">
        <v>2530</v>
      </c>
      <c r="CS16" s="504">
        <v>2830</v>
      </c>
      <c r="CT16" s="137"/>
      <c r="CU16" s="137"/>
      <c r="CV16" s="137"/>
      <c r="CW16" s="137"/>
      <c r="CX16" s="137"/>
      <c r="CY16" s="137"/>
      <c r="CZ16" s="98" t="s">
        <v>412</v>
      </c>
      <c r="DA16" s="99">
        <v>1</v>
      </c>
      <c r="DB16" s="502">
        <v>2215</v>
      </c>
      <c r="DC16" s="503">
        <v>2990</v>
      </c>
      <c r="DD16" s="504">
        <v>3240</v>
      </c>
      <c r="DE16" s="137"/>
      <c r="DF16" s="137"/>
      <c r="DG16" s="137"/>
      <c r="DH16" s="137"/>
      <c r="DI16" s="137"/>
      <c r="DJ16" s="137"/>
      <c r="DK16" s="98" t="s">
        <v>412</v>
      </c>
      <c r="DL16" s="99">
        <v>1</v>
      </c>
      <c r="DM16" s="502">
        <v>1524</v>
      </c>
      <c r="DN16" s="503">
        <v>3080</v>
      </c>
      <c r="DO16" s="504">
        <v>3330</v>
      </c>
      <c r="DP16" s="137"/>
      <c r="DQ16" s="137"/>
      <c r="DR16" s="137"/>
      <c r="DS16" s="137"/>
      <c r="DT16" s="137"/>
      <c r="DU16" s="137"/>
      <c r="DV16" s="98" t="s">
        <v>412</v>
      </c>
      <c r="DW16" s="99">
        <v>1</v>
      </c>
      <c r="DX16" s="502">
        <v>1243</v>
      </c>
      <c r="DY16" s="503">
        <v>3036</v>
      </c>
      <c r="DZ16" s="504">
        <v>3286</v>
      </c>
      <c r="EA16" s="137"/>
      <c r="EB16" s="137"/>
      <c r="EC16" s="137"/>
      <c r="ED16" s="137"/>
      <c r="EE16" s="137"/>
      <c r="EF16" s="137"/>
      <c r="EG16" s="98" t="s">
        <v>412</v>
      </c>
      <c r="EH16" s="99">
        <v>1</v>
      </c>
      <c r="EI16" s="502">
        <v>2516</v>
      </c>
      <c r="EJ16" s="503">
        <v>3520</v>
      </c>
      <c r="EK16" s="504">
        <v>3770</v>
      </c>
    </row>
    <row r="17" spans="1:145" ht="14.25" thickBot="1">
      <c r="A17" s="54"/>
      <c r="B17" s="50"/>
      <c r="C17" s="50"/>
      <c r="D17" s="50"/>
      <c r="E17" s="50"/>
      <c r="F17" s="103" t="s">
        <v>418</v>
      </c>
      <c r="G17" s="104">
        <v>2</v>
      </c>
      <c r="H17" s="100">
        <v>500</v>
      </c>
      <c r="I17" s="101">
        <v>800</v>
      </c>
      <c r="J17" s="102">
        <v>1000</v>
      </c>
      <c r="K17" s="393"/>
      <c r="L17" s="393"/>
      <c r="M17" s="393"/>
      <c r="N17" s="393"/>
      <c r="O17" s="393"/>
      <c r="P17" s="103" t="s">
        <v>418</v>
      </c>
      <c r="Q17" s="104">
        <v>2</v>
      </c>
      <c r="R17" s="105">
        <v>300</v>
      </c>
      <c r="S17" s="106">
        <v>600</v>
      </c>
      <c r="T17" s="107">
        <v>800</v>
      </c>
      <c r="U17" s="137"/>
      <c r="V17" s="137"/>
      <c r="W17" s="137"/>
      <c r="X17" s="137"/>
      <c r="Y17" s="137"/>
      <c r="Z17" s="137"/>
      <c r="AA17" s="103" t="s">
        <v>418</v>
      </c>
      <c r="AB17" s="104">
        <v>2</v>
      </c>
      <c r="AC17" s="100">
        <v>1021</v>
      </c>
      <c r="AD17" s="101">
        <v>1890</v>
      </c>
      <c r="AE17" s="102">
        <v>2040</v>
      </c>
      <c r="AF17" s="137"/>
      <c r="AG17" s="137"/>
      <c r="AH17" s="137"/>
      <c r="AI17" s="137"/>
      <c r="AJ17" s="137"/>
      <c r="AK17" s="137"/>
      <c r="AL17" s="103" t="s">
        <v>418</v>
      </c>
      <c r="AM17" s="104">
        <v>2</v>
      </c>
      <c r="AN17" s="100">
        <v>990</v>
      </c>
      <c r="AO17" s="101">
        <v>1530</v>
      </c>
      <c r="AP17" s="102">
        <v>1780</v>
      </c>
      <c r="AQ17" s="137"/>
      <c r="AR17" s="137"/>
      <c r="AS17" s="137"/>
      <c r="AT17" s="137"/>
      <c r="AU17" s="137"/>
      <c r="AV17" s="137"/>
      <c r="AW17" s="103" t="s">
        <v>418</v>
      </c>
      <c r="AX17" s="104">
        <v>2</v>
      </c>
      <c r="AY17" s="100">
        <v>990</v>
      </c>
      <c r="AZ17" s="101">
        <v>1530</v>
      </c>
      <c r="BA17" s="102">
        <v>1790</v>
      </c>
      <c r="BB17" s="137"/>
      <c r="BC17" s="137"/>
      <c r="BD17" s="137"/>
      <c r="BE17" s="137"/>
      <c r="BF17" s="137"/>
      <c r="BG17" s="137"/>
      <c r="BH17" s="103" t="s">
        <v>418</v>
      </c>
      <c r="BI17" s="104">
        <v>2</v>
      </c>
      <c r="BJ17" s="100">
        <v>431</v>
      </c>
      <c r="BK17" s="101">
        <v>871</v>
      </c>
      <c r="BL17" s="102">
        <v>1121</v>
      </c>
      <c r="BM17" s="137"/>
      <c r="BN17" s="137"/>
      <c r="BO17" s="137"/>
      <c r="BP17" s="137"/>
      <c r="BQ17" s="137"/>
      <c r="BR17" s="137"/>
      <c r="BS17" s="103" t="s">
        <v>418</v>
      </c>
      <c r="BT17" s="104">
        <v>2</v>
      </c>
      <c r="BU17" s="100">
        <v>1990</v>
      </c>
      <c r="BV17" s="101">
        <v>2530</v>
      </c>
      <c r="BW17" s="102">
        <v>2830</v>
      </c>
      <c r="BX17" s="137"/>
      <c r="BY17" s="137"/>
      <c r="BZ17" s="137"/>
      <c r="CA17" s="137"/>
      <c r="CB17" s="137"/>
      <c r="CC17" s="137"/>
      <c r="CD17" s="103" t="s">
        <v>418</v>
      </c>
      <c r="CE17" s="104">
        <v>2</v>
      </c>
      <c r="CF17" s="100">
        <v>2500</v>
      </c>
      <c r="CG17" s="101">
        <v>2800</v>
      </c>
      <c r="CH17" s="102">
        <v>3000</v>
      </c>
      <c r="CI17" s="137"/>
      <c r="CJ17" s="137"/>
      <c r="CK17" s="137"/>
      <c r="CL17" s="137"/>
      <c r="CM17" s="137"/>
      <c r="CN17" s="137"/>
      <c r="CO17" s="103" t="s">
        <v>418</v>
      </c>
      <c r="CP17" s="104">
        <v>2</v>
      </c>
      <c r="CQ17" s="100">
        <v>1990</v>
      </c>
      <c r="CR17" s="101">
        <v>2530</v>
      </c>
      <c r="CS17" s="102">
        <v>2830</v>
      </c>
      <c r="CT17" s="137"/>
      <c r="CU17" s="137"/>
      <c r="CV17" s="137"/>
      <c r="CW17" s="137"/>
      <c r="CX17" s="137"/>
      <c r="CY17" s="137"/>
      <c r="CZ17" s="103" t="s">
        <v>418</v>
      </c>
      <c r="DA17" s="104">
        <v>2</v>
      </c>
      <c r="DB17" s="100">
        <v>2215</v>
      </c>
      <c r="DC17" s="101">
        <v>2990</v>
      </c>
      <c r="DD17" s="102">
        <v>3240</v>
      </c>
      <c r="DE17" s="137"/>
      <c r="DF17" s="137"/>
      <c r="DG17" s="137"/>
      <c r="DH17" s="137"/>
      <c r="DI17" s="137"/>
      <c r="DJ17" s="137"/>
      <c r="DK17" s="103" t="s">
        <v>418</v>
      </c>
      <c r="DL17" s="104">
        <v>2</v>
      </c>
      <c r="DM17" s="100">
        <v>1524</v>
      </c>
      <c r="DN17" s="101">
        <v>3080</v>
      </c>
      <c r="DO17" s="102">
        <v>3330</v>
      </c>
      <c r="DP17" s="137"/>
      <c r="DQ17" s="137"/>
      <c r="DR17" s="137"/>
      <c r="DS17" s="137"/>
      <c r="DT17" s="137"/>
      <c r="DU17" s="137"/>
      <c r="DV17" s="103" t="s">
        <v>418</v>
      </c>
      <c r="DW17" s="104">
        <v>2</v>
      </c>
      <c r="DX17" s="100">
        <v>1243</v>
      </c>
      <c r="DY17" s="101">
        <v>3036</v>
      </c>
      <c r="DZ17" s="102">
        <v>3286</v>
      </c>
      <c r="EA17" s="137"/>
      <c r="EB17" s="137"/>
      <c r="EC17" s="137"/>
      <c r="ED17" s="137"/>
      <c r="EE17" s="137"/>
      <c r="EF17" s="137"/>
      <c r="EG17" s="103" t="s">
        <v>418</v>
      </c>
      <c r="EH17" s="104">
        <v>2</v>
      </c>
      <c r="EI17" s="100">
        <v>2516</v>
      </c>
      <c r="EJ17" s="101">
        <v>3520</v>
      </c>
      <c r="EK17" s="102">
        <v>3770</v>
      </c>
    </row>
    <row r="18" spans="1:145" ht="14.25" thickBot="1">
      <c r="A18" s="54"/>
      <c r="B18" s="50"/>
      <c r="C18" s="50"/>
      <c r="D18" s="50"/>
      <c r="E18" s="50"/>
      <c r="F18" s="108" t="s">
        <v>430</v>
      </c>
      <c r="G18" s="104">
        <v>3</v>
      </c>
      <c r="H18" s="100">
        <v>500</v>
      </c>
      <c r="I18" s="101">
        <v>800</v>
      </c>
      <c r="J18" s="102">
        <v>1000</v>
      </c>
      <c r="K18" s="393"/>
      <c r="L18" s="393"/>
      <c r="M18" s="393"/>
      <c r="N18" s="393"/>
      <c r="O18" s="393"/>
      <c r="P18" s="108" t="s">
        <v>430</v>
      </c>
      <c r="Q18" s="104">
        <v>3</v>
      </c>
      <c r="R18" s="105">
        <v>300</v>
      </c>
      <c r="S18" s="106">
        <v>600</v>
      </c>
      <c r="T18" s="107">
        <v>800</v>
      </c>
      <c r="U18" s="137"/>
      <c r="V18" s="137"/>
      <c r="W18" s="137"/>
      <c r="X18" s="137"/>
      <c r="Y18" s="137"/>
      <c r="Z18" s="137"/>
      <c r="AA18" s="108" t="s">
        <v>430</v>
      </c>
      <c r="AB18" s="104">
        <v>3</v>
      </c>
      <c r="AC18" s="100">
        <v>1021</v>
      </c>
      <c r="AD18" s="101">
        <v>1890</v>
      </c>
      <c r="AE18" s="102">
        <v>2040</v>
      </c>
      <c r="AF18" s="137"/>
      <c r="AG18" s="137"/>
      <c r="AH18" s="137"/>
      <c r="AI18" s="137"/>
      <c r="AJ18" s="137"/>
      <c r="AK18" s="137"/>
      <c r="AL18" s="108" t="s">
        <v>430</v>
      </c>
      <c r="AM18" s="104">
        <v>3</v>
      </c>
      <c r="AN18" s="100">
        <v>990</v>
      </c>
      <c r="AO18" s="101">
        <v>1530</v>
      </c>
      <c r="AP18" s="102">
        <v>1780</v>
      </c>
      <c r="AQ18" s="137"/>
      <c r="AR18" s="137"/>
      <c r="AS18" s="137"/>
      <c r="AT18" s="137"/>
      <c r="AU18" s="137"/>
      <c r="AV18" s="137"/>
      <c r="AW18" s="108" t="s">
        <v>430</v>
      </c>
      <c r="AX18" s="104">
        <v>3</v>
      </c>
      <c r="AY18" s="100">
        <v>990</v>
      </c>
      <c r="AZ18" s="101">
        <v>1530</v>
      </c>
      <c r="BA18" s="102">
        <v>1790</v>
      </c>
      <c r="BB18" s="137"/>
      <c r="BC18" s="433" t="s">
        <v>659</v>
      </c>
      <c r="BD18" s="434"/>
      <c r="BE18" s="435"/>
      <c r="BF18" s="137"/>
      <c r="BG18" s="137"/>
      <c r="BH18" s="108" t="s">
        <v>430</v>
      </c>
      <c r="BI18" s="104">
        <v>3</v>
      </c>
      <c r="BJ18" s="100">
        <v>431</v>
      </c>
      <c r="BK18" s="101">
        <v>871</v>
      </c>
      <c r="BL18" s="102">
        <v>1121</v>
      </c>
      <c r="BM18" s="137"/>
      <c r="BN18" s="433" t="s">
        <v>659</v>
      </c>
      <c r="BO18" s="434"/>
      <c r="BP18" s="435"/>
      <c r="BQ18" s="137"/>
      <c r="BR18" s="137"/>
      <c r="BS18" s="108" t="s">
        <v>430</v>
      </c>
      <c r="BT18" s="104">
        <v>3</v>
      </c>
      <c r="BU18" s="100">
        <v>1990</v>
      </c>
      <c r="BV18" s="101">
        <v>2530</v>
      </c>
      <c r="BW18" s="102">
        <v>2830</v>
      </c>
      <c r="BX18" s="137"/>
      <c r="BY18" s="433" t="s">
        <v>659</v>
      </c>
      <c r="BZ18" s="434"/>
      <c r="CA18" s="435"/>
      <c r="CB18" s="137"/>
      <c r="CC18" s="137"/>
      <c r="CD18" s="108" t="s">
        <v>430</v>
      </c>
      <c r="CE18" s="104">
        <v>3</v>
      </c>
      <c r="CF18" s="100">
        <v>2500</v>
      </c>
      <c r="CG18" s="101">
        <v>2800</v>
      </c>
      <c r="CH18" s="102">
        <v>3000</v>
      </c>
      <c r="CI18" s="137"/>
      <c r="CJ18" s="433" t="s">
        <v>659</v>
      </c>
      <c r="CK18" s="434"/>
      <c r="CL18" s="435"/>
      <c r="CM18" s="137"/>
      <c r="CN18" s="137"/>
      <c r="CO18" s="108" t="s">
        <v>430</v>
      </c>
      <c r="CP18" s="104">
        <v>3</v>
      </c>
      <c r="CQ18" s="100">
        <v>1990</v>
      </c>
      <c r="CR18" s="101">
        <v>2530</v>
      </c>
      <c r="CS18" s="102">
        <v>2830</v>
      </c>
      <c r="CT18" s="137"/>
      <c r="CU18" s="433" t="s">
        <v>659</v>
      </c>
      <c r="CV18" s="434"/>
      <c r="CW18" s="435"/>
      <c r="CX18" s="137"/>
      <c r="CY18" s="137"/>
      <c r="CZ18" s="108" t="s">
        <v>430</v>
      </c>
      <c r="DA18" s="104">
        <v>3</v>
      </c>
      <c r="DB18" s="100">
        <v>2215</v>
      </c>
      <c r="DC18" s="101">
        <v>2990</v>
      </c>
      <c r="DD18" s="102">
        <v>3240</v>
      </c>
      <c r="DE18" s="137"/>
      <c r="DF18" s="433" t="s">
        <v>659</v>
      </c>
      <c r="DG18" s="434"/>
      <c r="DH18" s="435"/>
      <c r="DI18" s="137"/>
      <c r="DJ18" s="137"/>
      <c r="DK18" s="108" t="s">
        <v>430</v>
      </c>
      <c r="DL18" s="104">
        <v>3</v>
      </c>
      <c r="DM18" s="100">
        <v>1524</v>
      </c>
      <c r="DN18" s="101">
        <v>3080</v>
      </c>
      <c r="DO18" s="102">
        <v>3330</v>
      </c>
      <c r="DP18" s="137"/>
      <c r="DQ18" s="433" t="s">
        <v>659</v>
      </c>
      <c r="DR18" s="434"/>
      <c r="DS18" s="435"/>
      <c r="DT18" s="137"/>
      <c r="DU18" s="137"/>
      <c r="DV18" s="108" t="s">
        <v>430</v>
      </c>
      <c r="DW18" s="104">
        <v>3</v>
      </c>
      <c r="DX18" s="100">
        <v>1243</v>
      </c>
      <c r="DY18" s="101">
        <v>3036</v>
      </c>
      <c r="DZ18" s="102">
        <v>3286</v>
      </c>
      <c r="EA18" s="137"/>
      <c r="EB18" s="433" t="s">
        <v>659</v>
      </c>
      <c r="EC18" s="434"/>
      <c r="ED18" s="435"/>
      <c r="EE18" s="137"/>
      <c r="EF18" s="137"/>
      <c r="EG18" s="108" t="s">
        <v>430</v>
      </c>
      <c r="EH18" s="104">
        <v>3</v>
      </c>
      <c r="EI18" s="100">
        <v>2516</v>
      </c>
      <c r="EJ18" s="101">
        <v>3520</v>
      </c>
      <c r="EK18" s="102">
        <v>3770</v>
      </c>
      <c r="EM18" s="433" t="s">
        <v>659</v>
      </c>
      <c r="EN18" s="434"/>
      <c r="EO18" s="435"/>
    </row>
    <row r="19" spans="1:145" ht="14.25" thickBot="1">
      <c r="A19" s="54"/>
      <c r="B19" s="50"/>
      <c r="C19" s="50"/>
      <c r="D19" s="50"/>
      <c r="E19" s="50"/>
      <c r="F19" s="103" t="s">
        <v>1070</v>
      </c>
      <c r="G19" s="104">
        <v>4</v>
      </c>
      <c r="H19" s="100">
        <v>500</v>
      </c>
      <c r="I19" s="101">
        <v>800</v>
      </c>
      <c r="J19" s="102">
        <v>1000</v>
      </c>
      <c r="K19" s="393"/>
      <c r="L19" s="393"/>
      <c r="M19" s="393"/>
      <c r="N19" s="393"/>
      <c r="O19" s="393"/>
      <c r="P19" s="103" t="s">
        <v>1070</v>
      </c>
      <c r="Q19" s="104">
        <v>4</v>
      </c>
      <c r="R19" s="105">
        <v>300</v>
      </c>
      <c r="S19" s="106">
        <v>600</v>
      </c>
      <c r="T19" s="107">
        <v>800</v>
      </c>
      <c r="U19" s="137"/>
      <c r="V19" s="433" t="s">
        <v>659</v>
      </c>
      <c r="W19" s="434"/>
      <c r="X19" s="435"/>
      <c r="Y19" s="137"/>
      <c r="Z19" s="137"/>
      <c r="AA19" s="103" t="s">
        <v>1070</v>
      </c>
      <c r="AB19" s="104">
        <v>4</v>
      </c>
      <c r="AC19" s="100">
        <v>1021</v>
      </c>
      <c r="AD19" s="101">
        <v>1890</v>
      </c>
      <c r="AE19" s="102">
        <v>2040</v>
      </c>
      <c r="AF19" s="137"/>
      <c r="AG19" s="433" t="s">
        <v>659</v>
      </c>
      <c r="AH19" s="434"/>
      <c r="AI19" s="435"/>
      <c r="AJ19" s="137"/>
      <c r="AK19" s="137"/>
      <c r="AL19" s="103" t="s">
        <v>1070</v>
      </c>
      <c r="AM19" s="104">
        <v>4</v>
      </c>
      <c r="AN19" s="100">
        <v>990</v>
      </c>
      <c r="AO19" s="101">
        <v>1530</v>
      </c>
      <c r="AP19" s="102">
        <v>1780</v>
      </c>
      <c r="AQ19" s="137"/>
      <c r="AR19" s="137"/>
      <c r="AS19" s="137"/>
      <c r="AT19" s="137"/>
      <c r="AU19" s="137"/>
      <c r="AV19" s="137"/>
      <c r="AW19" s="103" t="s">
        <v>1070</v>
      </c>
      <c r="AX19" s="104">
        <v>4</v>
      </c>
      <c r="AY19" s="100">
        <v>990</v>
      </c>
      <c r="AZ19" s="101">
        <v>1530</v>
      </c>
      <c r="BA19" s="102">
        <v>1790</v>
      </c>
      <c r="BB19" s="137"/>
      <c r="BC19" s="436" t="s">
        <v>660</v>
      </c>
      <c r="BD19" s="437"/>
      <c r="BE19" s="438"/>
      <c r="BF19" s="137"/>
      <c r="BG19" s="137"/>
      <c r="BH19" s="103" t="s">
        <v>1070</v>
      </c>
      <c r="BI19" s="104">
        <v>4</v>
      </c>
      <c r="BJ19" s="100">
        <v>431</v>
      </c>
      <c r="BK19" s="101">
        <v>871</v>
      </c>
      <c r="BL19" s="102">
        <v>1121</v>
      </c>
      <c r="BM19" s="137"/>
      <c r="BN19" s="436" t="s">
        <v>660</v>
      </c>
      <c r="BO19" s="437"/>
      <c r="BP19" s="438"/>
      <c r="BQ19" s="137"/>
      <c r="BR19" s="137"/>
      <c r="BS19" s="103" t="s">
        <v>1070</v>
      </c>
      <c r="BT19" s="104">
        <v>4</v>
      </c>
      <c r="BU19" s="100">
        <v>1990</v>
      </c>
      <c r="BV19" s="101">
        <v>2530</v>
      </c>
      <c r="BW19" s="102">
        <v>2830</v>
      </c>
      <c r="BX19" s="137"/>
      <c r="BY19" s="436" t="s">
        <v>660</v>
      </c>
      <c r="BZ19" s="437"/>
      <c r="CA19" s="438"/>
      <c r="CB19" s="137"/>
      <c r="CC19" s="137"/>
      <c r="CD19" s="103" t="s">
        <v>1070</v>
      </c>
      <c r="CE19" s="104">
        <v>4</v>
      </c>
      <c r="CF19" s="100">
        <v>2500</v>
      </c>
      <c r="CG19" s="101">
        <v>2800</v>
      </c>
      <c r="CH19" s="102">
        <v>3000</v>
      </c>
      <c r="CI19" s="137"/>
      <c r="CJ19" s="436" t="s">
        <v>660</v>
      </c>
      <c r="CK19" s="437"/>
      <c r="CL19" s="438"/>
      <c r="CM19" s="137"/>
      <c r="CN19" s="137"/>
      <c r="CO19" s="103" t="s">
        <v>1070</v>
      </c>
      <c r="CP19" s="104">
        <v>4</v>
      </c>
      <c r="CQ19" s="100">
        <v>1990</v>
      </c>
      <c r="CR19" s="101">
        <v>2530</v>
      </c>
      <c r="CS19" s="102">
        <v>2830</v>
      </c>
      <c r="CT19" s="137"/>
      <c r="CU19" s="436" t="s">
        <v>660</v>
      </c>
      <c r="CV19" s="437"/>
      <c r="CW19" s="438"/>
      <c r="CX19" s="137"/>
      <c r="CY19" s="137"/>
      <c r="CZ19" s="103" t="s">
        <v>1070</v>
      </c>
      <c r="DA19" s="104">
        <v>4</v>
      </c>
      <c r="DB19" s="100">
        <v>2215</v>
      </c>
      <c r="DC19" s="101">
        <v>2990</v>
      </c>
      <c r="DD19" s="102">
        <v>3240</v>
      </c>
      <c r="DE19" s="137"/>
      <c r="DF19" s="436" t="s">
        <v>660</v>
      </c>
      <c r="DG19" s="437"/>
      <c r="DH19" s="438"/>
      <c r="DI19" s="137"/>
      <c r="DJ19" s="137"/>
      <c r="DK19" s="103" t="s">
        <v>1070</v>
      </c>
      <c r="DL19" s="104">
        <v>4</v>
      </c>
      <c r="DM19" s="100">
        <v>1524</v>
      </c>
      <c r="DN19" s="101">
        <v>3080</v>
      </c>
      <c r="DO19" s="102">
        <v>3330</v>
      </c>
      <c r="DP19" s="137"/>
      <c r="DQ19" s="436" t="s">
        <v>660</v>
      </c>
      <c r="DR19" s="437"/>
      <c r="DS19" s="438"/>
      <c r="DT19" s="137"/>
      <c r="DU19" s="137"/>
      <c r="DV19" s="103" t="s">
        <v>1070</v>
      </c>
      <c r="DW19" s="104">
        <v>4</v>
      </c>
      <c r="DX19" s="100">
        <v>1243</v>
      </c>
      <c r="DY19" s="101">
        <v>3036</v>
      </c>
      <c r="DZ19" s="102">
        <v>3286</v>
      </c>
      <c r="EA19" s="137"/>
      <c r="EB19" s="436" t="s">
        <v>660</v>
      </c>
      <c r="EC19" s="437"/>
      <c r="ED19" s="438"/>
      <c r="EE19" s="137"/>
      <c r="EF19" s="137"/>
      <c r="EG19" s="103" t="s">
        <v>1070</v>
      </c>
      <c r="EH19" s="104">
        <v>4</v>
      </c>
      <c r="EI19" s="100">
        <v>2516</v>
      </c>
      <c r="EJ19" s="101">
        <v>3520</v>
      </c>
      <c r="EK19" s="102">
        <v>3770</v>
      </c>
      <c r="EM19" s="436" t="s">
        <v>660</v>
      </c>
      <c r="EN19" s="437"/>
      <c r="EO19" s="438"/>
    </row>
    <row r="20" spans="1:145" ht="14.25" thickBot="1">
      <c r="A20" s="54"/>
      <c r="B20" s="330" t="s">
        <v>665</v>
      </c>
      <c r="C20" s="330" t="s">
        <v>666</v>
      </c>
      <c r="D20" s="330" t="s">
        <v>667</v>
      </c>
      <c r="E20" s="330" t="s">
        <v>668</v>
      </c>
      <c r="F20" s="103" t="s">
        <v>446</v>
      </c>
      <c r="G20" s="104">
        <v>5</v>
      </c>
      <c r="H20" s="100">
        <v>500</v>
      </c>
      <c r="I20" s="101">
        <v>800</v>
      </c>
      <c r="J20" s="102">
        <v>1000</v>
      </c>
      <c r="K20" s="393"/>
      <c r="L20" s="433" t="s">
        <v>659</v>
      </c>
      <c r="M20" s="434"/>
      <c r="N20" s="435"/>
      <c r="O20" s="393"/>
      <c r="P20" s="103" t="s">
        <v>446</v>
      </c>
      <c r="Q20" s="104">
        <v>5</v>
      </c>
      <c r="R20" s="105">
        <v>300</v>
      </c>
      <c r="S20" s="106">
        <v>600</v>
      </c>
      <c r="T20" s="107">
        <v>800</v>
      </c>
      <c r="U20" s="137"/>
      <c r="V20" s="436" t="s">
        <v>660</v>
      </c>
      <c r="W20" s="437"/>
      <c r="X20" s="438"/>
      <c r="Y20" s="137"/>
      <c r="Z20" s="137"/>
      <c r="AA20" s="103" t="s">
        <v>446</v>
      </c>
      <c r="AB20" s="104">
        <v>5</v>
      </c>
      <c r="AC20" s="100">
        <v>1021</v>
      </c>
      <c r="AD20" s="101">
        <v>1890</v>
      </c>
      <c r="AE20" s="102">
        <v>2040</v>
      </c>
      <c r="AF20" s="137"/>
      <c r="AG20" s="436" t="s">
        <v>660</v>
      </c>
      <c r="AH20" s="437"/>
      <c r="AI20" s="438"/>
      <c r="AJ20" s="137"/>
      <c r="AK20" s="137"/>
      <c r="AL20" s="103" t="s">
        <v>446</v>
      </c>
      <c r="AM20" s="104">
        <v>5</v>
      </c>
      <c r="AN20" s="100">
        <v>990</v>
      </c>
      <c r="AO20" s="101">
        <v>1530</v>
      </c>
      <c r="AP20" s="102">
        <v>1780</v>
      </c>
      <c r="AQ20" s="137"/>
      <c r="AR20" s="433" t="s">
        <v>659</v>
      </c>
      <c r="AS20" s="434"/>
      <c r="AT20" s="435"/>
      <c r="AU20" s="137"/>
      <c r="AV20" s="137"/>
      <c r="AW20" s="103" t="s">
        <v>446</v>
      </c>
      <c r="AX20" s="104">
        <v>5</v>
      </c>
      <c r="AY20" s="100">
        <v>990</v>
      </c>
      <c r="AZ20" s="101">
        <v>1530</v>
      </c>
      <c r="BA20" s="102">
        <v>1790</v>
      </c>
      <c r="BB20" s="137"/>
      <c r="BC20" s="436" t="s">
        <v>674</v>
      </c>
      <c r="BD20" s="437"/>
      <c r="BE20" s="438"/>
      <c r="BF20" s="137"/>
      <c r="BG20" s="137"/>
      <c r="BH20" s="103" t="s">
        <v>446</v>
      </c>
      <c r="BI20" s="104">
        <v>5</v>
      </c>
      <c r="BJ20" s="100">
        <v>431</v>
      </c>
      <c r="BK20" s="101">
        <v>871</v>
      </c>
      <c r="BL20" s="102">
        <v>1121</v>
      </c>
      <c r="BM20" s="137"/>
      <c r="BN20" s="436" t="s">
        <v>674</v>
      </c>
      <c r="BO20" s="437"/>
      <c r="BP20" s="438"/>
      <c r="BQ20" s="137"/>
      <c r="BR20" s="137"/>
      <c r="BS20" s="103" t="s">
        <v>446</v>
      </c>
      <c r="BT20" s="104">
        <v>5</v>
      </c>
      <c r="BU20" s="100">
        <v>1990</v>
      </c>
      <c r="BV20" s="101">
        <v>2530</v>
      </c>
      <c r="BW20" s="102">
        <v>2830</v>
      </c>
      <c r="BX20" s="137"/>
      <c r="BY20" s="436" t="s">
        <v>674</v>
      </c>
      <c r="BZ20" s="437"/>
      <c r="CA20" s="438"/>
      <c r="CB20" s="137"/>
      <c r="CC20" s="137"/>
      <c r="CD20" s="103" t="s">
        <v>446</v>
      </c>
      <c r="CE20" s="104">
        <v>5</v>
      </c>
      <c r="CF20" s="100">
        <v>2500</v>
      </c>
      <c r="CG20" s="101">
        <v>2800</v>
      </c>
      <c r="CH20" s="102">
        <v>3000</v>
      </c>
      <c r="CI20" s="137"/>
      <c r="CJ20" s="436" t="s">
        <v>674</v>
      </c>
      <c r="CK20" s="437"/>
      <c r="CL20" s="438"/>
      <c r="CM20" s="137"/>
      <c r="CN20" s="137"/>
      <c r="CO20" s="103" t="s">
        <v>446</v>
      </c>
      <c r="CP20" s="104">
        <v>5</v>
      </c>
      <c r="CQ20" s="100">
        <v>1990</v>
      </c>
      <c r="CR20" s="101">
        <v>2530</v>
      </c>
      <c r="CS20" s="102">
        <v>2830</v>
      </c>
      <c r="CT20" s="137"/>
      <c r="CU20" s="436" t="s">
        <v>674</v>
      </c>
      <c r="CV20" s="437"/>
      <c r="CW20" s="438"/>
      <c r="CX20" s="137"/>
      <c r="CY20" s="137"/>
      <c r="CZ20" s="103" t="s">
        <v>446</v>
      </c>
      <c r="DA20" s="104">
        <v>5</v>
      </c>
      <c r="DB20" s="100">
        <v>2215</v>
      </c>
      <c r="DC20" s="101">
        <v>2990</v>
      </c>
      <c r="DD20" s="102">
        <v>3240</v>
      </c>
      <c r="DE20" s="137"/>
      <c r="DF20" s="436" t="s">
        <v>674</v>
      </c>
      <c r="DG20" s="437"/>
      <c r="DH20" s="438"/>
      <c r="DI20" s="137"/>
      <c r="DJ20" s="137"/>
      <c r="DK20" s="103" t="s">
        <v>446</v>
      </c>
      <c r="DL20" s="104">
        <v>5</v>
      </c>
      <c r="DM20" s="100">
        <v>1524</v>
      </c>
      <c r="DN20" s="101">
        <v>3080</v>
      </c>
      <c r="DO20" s="102">
        <v>3330</v>
      </c>
      <c r="DP20" s="137"/>
      <c r="DQ20" s="436" t="s">
        <v>674</v>
      </c>
      <c r="DR20" s="437"/>
      <c r="DS20" s="438"/>
      <c r="DT20" s="137"/>
      <c r="DU20" s="137"/>
      <c r="DV20" s="103" t="s">
        <v>446</v>
      </c>
      <c r="DW20" s="104">
        <v>5</v>
      </c>
      <c r="DX20" s="100">
        <v>1243</v>
      </c>
      <c r="DY20" s="101">
        <v>3036</v>
      </c>
      <c r="DZ20" s="102">
        <v>3286</v>
      </c>
      <c r="EA20" s="137"/>
      <c r="EB20" s="436" t="s">
        <v>674</v>
      </c>
      <c r="EC20" s="437"/>
      <c r="ED20" s="438"/>
      <c r="EE20" s="137"/>
      <c r="EF20" s="137"/>
      <c r="EG20" s="103" t="s">
        <v>446</v>
      </c>
      <c r="EH20" s="104">
        <v>5</v>
      </c>
      <c r="EI20" s="100">
        <v>2516</v>
      </c>
      <c r="EJ20" s="101">
        <v>3520</v>
      </c>
      <c r="EK20" s="102">
        <v>3770</v>
      </c>
      <c r="EM20" s="436" t="s">
        <v>674</v>
      </c>
      <c r="EN20" s="437"/>
      <c r="EO20" s="438"/>
    </row>
    <row r="21" spans="1:145" ht="14.25" thickBot="1">
      <c r="A21" s="54"/>
      <c r="B21" s="50"/>
      <c r="C21" s="50"/>
      <c r="D21" s="50"/>
      <c r="E21" s="50"/>
      <c r="F21" s="108" t="s">
        <v>454</v>
      </c>
      <c r="G21" s="104">
        <v>6</v>
      </c>
      <c r="H21" s="100">
        <v>500</v>
      </c>
      <c r="I21" s="101">
        <v>800</v>
      </c>
      <c r="J21" s="102">
        <v>1000</v>
      </c>
      <c r="K21" s="393"/>
      <c r="L21" s="436" t="s">
        <v>660</v>
      </c>
      <c r="M21" s="437"/>
      <c r="N21" s="438"/>
      <c r="O21" s="393"/>
      <c r="P21" s="108" t="s">
        <v>454</v>
      </c>
      <c r="Q21" s="104">
        <v>6</v>
      </c>
      <c r="R21" s="105">
        <v>300</v>
      </c>
      <c r="S21" s="106">
        <v>600</v>
      </c>
      <c r="T21" s="107">
        <v>800</v>
      </c>
      <c r="U21" s="137"/>
      <c r="V21" s="436" t="s">
        <v>674</v>
      </c>
      <c r="W21" s="437"/>
      <c r="X21" s="438"/>
      <c r="Y21" s="137"/>
      <c r="Z21" s="137"/>
      <c r="AA21" s="108" t="s">
        <v>454</v>
      </c>
      <c r="AB21" s="104">
        <v>6</v>
      </c>
      <c r="AC21" s="100">
        <v>1021</v>
      </c>
      <c r="AD21" s="101">
        <v>1890</v>
      </c>
      <c r="AE21" s="102">
        <v>2040</v>
      </c>
      <c r="AF21" s="137"/>
      <c r="AG21" s="436" t="s">
        <v>674</v>
      </c>
      <c r="AH21" s="437"/>
      <c r="AI21" s="438"/>
      <c r="AJ21" s="137"/>
      <c r="AK21" s="137"/>
      <c r="AL21" s="108" t="s">
        <v>454</v>
      </c>
      <c r="AM21" s="104">
        <v>6</v>
      </c>
      <c r="AN21" s="100">
        <v>990</v>
      </c>
      <c r="AO21" s="101">
        <v>1530</v>
      </c>
      <c r="AP21" s="102">
        <v>1780</v>
      </c>
      <c r="AQ21" s="137"/>
      <c r="AR21" s="436" t="s">
        <v>660</v>
      </c>
      <c r="AS21" s="437"/>
      <c r="AT21" s="438"/>
      <c r="AU21" s="137"/>
      <c r="AV21" s="137"/>
      <c r="AW21" s="108" t="s">
        <v>454</v>
      </c>
      <c r="AX21" s="104">
        <v>6</v>
      </c>
      <c r="AY21" s="100">
        <v>990</v>
      </c>
      <c r="AZ21" s="101">
        <v>1530</v>
      </c>
      <c r="BA21" s="102">
        <v>1790</v>
      </c>
      <c r="BB21" s="137"/>
      <c r="BC21" s="439" t="s">
        <v>682</v>
      </c>
      <c r="BD21" s="440"/>
      <c r="BE21" s="441"/>
      <c r="BF21" s="137"/>
      <c r="BG21" s="137"/>
      <c r="BH21" s="108" t="s">
        <v>454</v>
      </c>
      <c r="BI21" s="104">
        <v>6</v>
      </c>
      <c r="BJ21" s="100">
        <v>431</v>
      </c>
      <c r="BK21" s="101">
        <v>871</v>
      </c>
      <c r="BL21" s="102">
        <v>1121</v>
      </c>
      <c r="BM21" s="137"/>
      <c r="BN21" s="439" t="s">
        <v>682</v>
      </c>
      <c r="BO21" s="440"/>
      <c r="BP21" s="441"/>
      <c r="BQ21" s="137"/>
      <c r="BR21" s="137"/>
      <c r="BS21" s="108" t="s">
        <v>454</v>
      </c>
      <c r="BT21" s="104">
        <v>6</v>
      </c>
      <c r="BU21" s="100">
        <v>1990</v>
      </c>
      <c r="BV21" s="101">
        <v>2530</v>
      </c>
      <c r="BW21" s="102">
        <v>2830</v>
      </c>
      <c r="BX21" s="137"/>
      <c r="BY21" s="439" t="s">
        <v>682</v>
      </c>
      <c r="BZ21" s="440"/>
      <c r="CA21" s="441"/>
      <c r="CB21" s="137"/>
      <c r="CC21" s="137"/>
      <c r="CD21" s="108" t="s">
        <v>454</v>
      </c>
      <c r="CE21" s="104">
        <v>6</v>
      </c>
      <c r="CF21" s="100">
        <v>2500</v>
      </c>
      <c r="CG21" s="101">
        <v>2800</v>
      </c>
      <c r="CH21" s="102">
        <v>3000</v>
      </c>
      <c r="CI21" s="137"/>
      <c r="CJ21" s="439" t="s">
        <v>682</v>
      </c>
      <c r="CK21" s="440"/>
      <c r="CL21" s="441"/>
      <c r="CM21" s="137"/>
      <c r="CN21" s="137"/>
      <c r="CO21" s="108" t="s">
        <v>454</v>
      </c>
      <c r="CP21" s="104">
        <v>6</v>
      </c>
      <c r="CQ21" s="100">
        <v>1990</v>
      </c>
      <c r="CR21" s="101">
        <v>2530</v>
      </c>
      <c r="CS21" s="102">
        <v>2830</v>
      </c>
      <c r="CT21" s="137"/>
      <c r="CU21" s="439" t="s">
        <v>682</v>
      </c>
      <c r="CV21" s="440"/>
      <c r="CW21" s="441"/>
      <c r="CX21" s="137"/>
      <c r="CY21" s="137"/>
      <c r="CZ21" s="108" t="s">
        <v>454</v>
      </c>
      <c r="DA21" s="104">
        <v>6</v>
      </c>
      <c r="DB21" s="100">
        <v>2215</v>
      </c>
      <c r="DC21" s="101">
        <v>2990</v>
      </c>
      <c r="DD21" s="102">
        <v>3240</v>
      </c>
      <c r="DE21" s="137"/>
      <c r="DF21" s="439" t="s">
        <v>682</v>
      </c>
      <c r="DG21" s="440"/>
      <c r="DH21" s="441"/>
      <c r="DI21" s="137"/>
      <c r="DJ21" s="137"/>
      <c r="DK21" s="108" t="s">
        <v>454</v>
      </c>
      <c r="DL21" s="104">
        <v>6</v>
      </c>
      <c r="DM21" s="100">
        <v>1524</v>
      </c>
      <c r="DN21" s="101">
        <v>3080</v>
      </c>
      <c r="DO21" s="102">
        <v>3330</v>
      </c>
      <c r="DP21" s="137"/>
      <c r="DQ21" s="439" t="s">
        <v>682</v>
      </c>
      <c r="DR21" s="440"/>
      <c r="DS21" s="441"/>
      <c r="DT21" s="137"/>
      <c r="DU21" s="137"/>
      <c r="DV21" s="108" t="s">
        <v>454</v>
      </c>
      <c r="DW21" s="104">
        <v>6</v>
      </c>
      <c r="DX21" s="100">
        <v>1243</v>
      </c>
      <c r="DY21" s="101">
        <v>3036</v>
      </c>
      <c r="DZ21" s="102">
        <v>3286</v>
      </c>
      <c r="EA21" s="137"/>
      <c r="EB21" s="439" t="s">
        <v>682</v>
      </c>
      <c r="EC21" s="440"/>
      <c r="ED21" s="441"/>
      <c r="EE21" s="137"/>
      <c r="EF21" s="137"/>
      <c r="EG21" s="108" t="s">
        <v>454</v>
      </c>
      <c r="EH21" s="104">
        <v>6</v>
      </c>
      <c r="EI21" s="100">
        <v>2516</v>
      </c>
      <c r="EJ21" s="101">
        <v>3520</v>
      </c>
      <c r="EK21" s="102">
        <v>3770</v>
      </c>
      <c r="EM21" s="439" t="s">
        <v>682</v>
      </c>
      <c r="EN21" s="440"/>
      <c r="EO21" s="441"/>
    </row>
    <row r="22" spans="1:145" ht="14.25" thickBot="1">
      <c r="A22" s="54"/>
      <c r="B22" s="50"/>
      <c r="C22" s="50"/>
      <c r="D22" s="50"/>
      <c r="E22" s="50"/>
      <c r="F22" s="103" t="s">
        <v>470</v>
      </c>
      <c r="G22" s="104">
        <v>7</v>
      </c>
      <c r="H22" s="100">
        <v>500</v>
      </c>
      <c r="I22" s="101">
        <v>800</v>
      </c>
      <c r="J22" s="102">
        <v>1000</v>
      </c>
      <c r="K22" s="393"/>
      <c r="L22" s="436" t="s">
        <v>674</v>
      </c>
      <c r="M22" s="437"/>
      <c r="N22" s="438"/>
      <c r="O22" s="393"/>
      <c r="P22" s="103" t="s">
        <v>470</v>
      </c>
      <c r="Q22" s="104">
        <v>7</v>
      </c>
      <c r="R22" s="105">
        <v>300</v>
      </c>
      <c r="S22" s="106">
        <v>600</v>
      </c>
      <c r="T22" s="107">
        <v>800</v>
      </c>
      <c r="U22" s="137"/>
      <c r="V22" s="439" t="s">
        <v>682</v>
      </c>
      <c r="W22" s="440"/>
      <c r="X22" s="441"/>
      <c r="Y22" s="137"/>
      <c r="Z22" s="137"/>
      <c r="AA22" s="103" t="s">
        <v>470</v>
      </c>
      <c r="AB22" s="104">
        <v>7</v>
      </c>
      <c r="AC22" s="100">
        <v>1021</v>
      </c>
      <c r="AD22" s="101">
        <v>1890</v>
      </c>
      <c r="AE22" s="102">
        <v>2040</v>
      </c>
      <c r="AF22" s="137"/>
      <c r="AG22" s="439" t="s">
        <v>682</v>
      </c>
      <c r="AH22" s="440"/>
      <c r="AI22" s="441"/>
      <c r="AJ22" s="137"/>
      <c r="AK22" s="137"/>
      <c r="AL22" s="103" t="s">
        <v>470</v>
      </c>
      <c r="AM22" s="104">
        <v>7</v>
      </c>
      <c r="AN22" s="100">
        <v>990</v>
      </c>
      <c r="AO22" s="101">
        <v>1530</v>
      </c>
      <c r="AP22" s="102">
        <v>1780</v>
      </c>
      <c r="AQ22" s="137"/>
      <c r="AR22" s="436" t="s">
        <v>674</v>
      </c>
      <c r="AS22" s="437"/>
      <c r="AT22" s="438"/>
      <c r="AU22" s="137"/>
      <c r="AV22" s="137"/>
      <c r="AW22" s="103" t="s">
        <v>470</v>
      </c>
      <c r="AX22" s="104">
        <v>7</v>
      </c>
      <c r="AY22" s="100">
        <v>990</v>
      </c>
      <c r="AZ22" s="101">
        <v>1530</v>
      </c>
      <c r="BA22" s="102">
        <v>1790</v>
      </c>
      <c r="BB22" s="137"/>
      <c r="BC22" s="137"/>
      <c r="BD22" s="137"/>
      <c r="BE22" s="137"/>
      <c r="BF22" s="137"/>
      <c r="BG22" s="137"/>
      <c r="BH22" s="103" t="s">
        <v>470</v>
      </c>
      <c r="BI22" s="104">
        <v>7</v>
      </c>
      <c r="BJ22" s="100">
        <v>431</v>
      </c>
      <c r="BK22" s="101">
        <v>871</v>
      </c>
      <c r="BL22" s="102">
        <v>1121</v>
      </c>
      <c r="BM22" s="137"/>
      <c r="BN22" s="137"/>
      <c r="BO22" s="137"/>
      <c r="BP22" s="137"/>
      <c r="BQ22" s="137"/>
      <c r="BR22" s="137"/>
      <c r="BS22" s="103" t="s">
        <v>470</v>
      </c>
      <c r="BT22" s="104">
        <v>7</v>
      </c>
      <c r="BU22" s="100">
        <v>1990</v>
      </c>
      <c r="BV22" s="101">
        <v>2530</v>
      </c>
      <c r="BW22" s="102">
        <v>2830</v>
      </c>
      <c r="BX22" s="137"/>
      <c r="BY22" s="137"/>
      <c r="BZ22" s="137"/>
      <c r="CA22" s="137"/>
      <c r="CB22" s="137"/>
      <c r="CC22" s="137"/>
      <c r="CD22" s="103" t="s">
        <v>470</v>
      </c>
      <c r="CE22" s="104">
        <v>7</v>
      </c>
      <c r="CF22" s="100">
        <v>2500</v>
      </c>
      <c r="CG22" s="101">
        <v>2800</v>
      </c>
      <c r="CH22" s="102">
        <v>3000</v>
      </c>
      <c r="CI22" s="137"/>
      <c r="CJ22" s="137"/>
      <c r="CK22" s="137"/>
      <c r="CL22" s="137"/>
      <c r="CM22" s="137"/>
      <c r="CN22" s="137"/>
      <c r="CO22" s="103" t="s">
        <v>470</v>
      </c>
      <c r="CP22" s="104">
        <v>7</v>
      </c>
      <c r="CQ22" s="100">
        <v>1990</v>
      </c>
      <c r="CR22" s="101">
        <v>2530</v>
      </c>
      <c r="CS22" s="102">
        <v>2830</v>
      </c>
      <c r="CT22" s="137"/>
      <c r="CU22" s="137"/>
      <c r="CV22" s="137"/>
      <c r="CW22" s="137"/>
      <c r="CX22" s="137"/>
      <c r="CY22" s="137"/>
      <c r="CZ22" s="103" t="s">
        <v>470</v>
      </c>
      <c r="DA22" s="104">
        <v>7</v>
      </c>
      <c r="DB22" s="100">
        <v>2215</v>
      </c>
      <c r="DC22" s="101">
        <v>2990</v>
      </c>
      <c r="DD22" s="102">
        <v>3240</v>
      </c>
      <c r="DE22" s="137"/>
      <c r="DF22" s="137"/>
      <c r="DG22" s="137"/>
      <c r="DH22" s="137"/>
      <c r="DI22" s="137"/>
      <c r="DJ22" s="137"/>
      <c r="DK22" s="103" t="s">
        <v>470</v>
      </c>
      <c r="DL22" s="104">
        <v>7</v>
      </c>
      <c r="DM22" s="100">
        <v>1524</v>
      </c>
      <c r="DN22" s="101">
        <v>3080</v>
      </c>
      <c r="DO22" s="102">
        <v>3330</v>
      </c>
      <c r="DP22" s="137"/>
      <c r="DQ22" s="137"/>
      <c r="DR22" s="137"/>
      <c r="DS22" s="137"/>
      <c r="DT22" s="137"/>
      <c r="DU22" s="137"/>
      <c r="DV22" s="103" t="s">
        <v>470</v>
      </c>
      <c r="DW22" s="104">
        <v>7</v>
      </c>
      <c r="DX22" s="100">
        <v>1243</v>
      </c>
      <c r="DY22" s="101">
        <v>3036</v>
      </c>
      <c r="DZ22" s="102">
        <v>3286</v>
      </c>
      <c r="EA22" s="137"/>
      <c r="EB22" s="137"/>
      <c r="EC22" s="137"/>
      <c r="ED22" s="137"/>
      <c r="EE22" s="137"/>
      <c r="EF22" s="137"/>
      <c r="EG22" s="103" t="s">
        <v>470</v>
      </c>
      <c r="EH22" s="104">
        <v>7</v>
      </c>
      <c r="EI22" s="100">
        <v>2516</v>
      </c>
      <c r="EJ22" s="101">
        <v>3520</v>
      </c>
      <c r="EK22" s="102">
        <v>3770</v>
      </c>
    </row>
    <row r="23" spans="1:145" ht="14.25" thickBot="1">
      <c r="A23" s="54"/>
      <c r="B23" s="50"/>
      <c r="C23" s="50"/>
      <c r="D23" s="50"/>
      <c r="E23" s="50"/>
      <c r="F23" s="108" t="s">
        <v>553</v>
      </c>
      <c r="G23" s="104">
        <v>8</v>
      </c>
      <c r="H23" s="100">
        <v>500</v>
      </c>
      <c r="I23" s="101">
        <v>800</v>
      </c>
      <c r="J23" s="102">
        <v>1000</v>
      </c>
      <c r="K23" s="393"/>
      <c r="L23" s="439" t="s">
        <v>682</v>
      </c>
      <c r="M23" s="440"/>
      <c r="N23" s="441"/>
      <c r="O23" s="393"/>
      <c r="P23" s="108" t="s">
        <v>553</v>
      </c>
      <c r="Q23" s="104">
        <v>8</v>
      </c>
      <c r="R23" s="105">
        <v>300</v>
      </c>
      <c r="S23" s="106">
        <v>600</v>
      </c>
      <c r="T23" s="107">
        <v>800</v>
      </c>
      <c r="U23" s="137"/>
      <c r="V23" s="137"/>
      <c r="W23" s="137"/>
      <c r="X23" s="137"/>
      <c r="Y23" s="137"/>
      <c r="Z23" s="137"/>
      <c r="AA23" s="108" t="s">
        <v>553</v>
      </c>
      <c r="AB23" s="104">
        <v>8</v>
      </c>
      <c r="AC23" s="100">
        <v>1021</v>
      </c>
      <c r="AD23" s="101">
        <v>1890</v>
      </c>
      <c r="AE23" s="102">
        <v>2040</v>
      </c>
      <c r="AF23" s="137"/>
      <c r="AG23" s="137"/>
      <c r="AH23" s="137"/>
      <c r="AI23" s="137"/>
      <c r="AJ23" s="137"/>
      <c r="AK23" s="137"/>
      <c r="AL23" s="108" t="s">
        <v>553</v>
      </c>
      <c r="AM23" s="104">
        <v>8</v>
      </c>
      <c r="AN23" s="100">
        <v>990</v>
      </c>
      <c r="AO23" s="101">
        <v>1530</v>
      </c>
      <c r="AP23" s="102">
        <v>1780</v>
      </c>
      <c r="AQ23" s="137"/>
      <c r="AR23" s="439" t="s">
        <v>682</v>
      </c>
      <c r="AS23" s="440"/>
      <c r="AT23" s="441"/>
      <c r="AU23" s="137"/>
      <c r="AV23" s="137"/>
      <c r="AW23" s="108" t="s">
        <v>553</v>
      </c>
      <c r="AX23" s="104">
        <v>8</v>
      </c>
      <c r="AY23" s="100">
        <v>990</v>
      </c>
      <c r="AZ23" s="101">
        <v>1530</v>
      </c>
      <c r="BA23" s="102">
        <v>1790</v>
      </c>
      <c r="BB23" s="137"/>
      <c r="BC23" s="137"/>
      <c r="BD23" s="137"/>
      <c r="BE23" s="137"/>
      <c r="BF23" s="137"/>
      <c r="BG23" s="137"/>
      <c r="BH23" s="108" t="s">
        <v>553</v>
      </c>
      <c r="BI23" s="104">
        <v>8</v>
      </c>
      <c r="BJ23" s="100">
        <v>431</v>
      </c>
      <c r="BK23" s="101">
        <v>871</v>
      </c>
      <c r="BL23" s="102">
        <v>1121</v>
      </c>
      <c r="BM23" s="137"/>
      <c r="BN23" s="137"/>
      <c r="BO23" s="137"/>
      <c r="BP23" s="137"/>
      <c r="BQ23" s="137"/>
      <c r="BR23" s="137"/>
      <c r="BS23" s="108" t="s">
        <v>553</v>
      </c>
      <c r="BT23" s="104">
        <v>8</v>
      </c>
      <c r="BU23" s="100">
        <v>1990</v>
      </c>
      <c r="BV23" s="101">
        <v>2530</v>
      </c>
      <c r="BW23" s="102">
        <v>2830</v>
      </c>
      <c r="BX23" s="137"/>
      <c r="BY23" s="137"/>
      <c r="BZ23" s="137"/>
      <c r="CA23" s="137"/>
      <c r="CB23" s="137"/>
      <c r="CC23" s="137"/>
      <c r="CD23" s="108" t="s">
        <v>553</v>
      </c>
      <c r="CE23" s="104">
        <v>8</v>
      </c>
      <c r="CF23" s="100">
        <v>2500</v>
      </c>
      <c r="CG23" s="101">
        <v>2800</v>
      </c>
      <c r="CH23" s="102">
        <v>3000</v>
      </c>
      <c r="CI23" s="137"/>
      <c r="CJ23" s="137"/>
      <c r="CK23" s="137"/>
      <c r="CL23" s="137"/>
      <c r="CM23" s="137"/>
      <c r="CN23" s="137"/>
      <c r="CO23" s="108" t="s">
        <v>553</v>
      </c>
      <c r="CP23" s="104">
        <v>8</v>
      </c>
      <c r="CQ23" s="100">
        <v>1990</v>
      </c>
      <c r="CR23" s="101">
        <v>2530</v>
      </c>
      <c r="CS23" s="102">
        <v>2830</v>
      </c>
      <c r="CT23" s="137"/>
      <c r="CU23" s="137"/>
      <c r="CV23" s="137"/>
      <c r="CW23" s="137"/>
      <c r="CX23" s="137"/>
      <c r="CY23" s="137"/>
      <c r="CZ23" s="108" t="s">
        <v>553</v>
      </c>
      <c r="DA23" s="104">
        <v>8</v>
      </c>
      <c r="DB23" s="100">
        <v>2215</v>
      </c>
      <c r="DC23" s="101">
        <v>2990</v>
      </c>
      <c r="DD23" s="102">
        <v>3240</v>
      </c>
      <c r="DE23" s="137"/>
      <c r="DF23" s="137"/>
      <c r="DG23" s="137"/>
      <c r="DH23" s="137"/>
      <c r="DI23" s="137"/>
      <c r="DJ23" s="137"/>
      <c r="DK23" s="108" t="s">
        <v>553</v>
      </c>
      <c r="DL23" s="104">
        <v>8</v>
      </c>
      <c r="DM23" s="100">
        <v>1524</v>
      </c>
      <c r="DN23" s="101">
        <v>3080</v>
      </c>
      <c r="DO23" s="102">
        <v>3330</v>
      </c>
      <c r="DP23" s="137"/>
      <c r="DQ23" s="137"/>
      <c r="DR23" s="137"/>
      <c r="DS23" s="137"/>
      <c r="DT23" s="137"/>
      <c r="DU23" s="137"/>
      <c r="DV23" s="108" t="s">
        <v>553</v>
      </c>
      <c r="DW23" s="104">
        <v>8</v>
      </c>
      <c r="DX23" s="100">
        <v>1243</v>
      </c>
      <c r="DY23" s="101">
        <v>3036</v>
      </c>
      <c r="DZ23" s="102">
        <v>3286</v>
      </c>
      <c r="EA23" s="137"/>
      <c r="EB23" s="137"/>
      <c r="EC23" s="137"/>
      <c r="ED23" s="137"/>
      <c r="EE23" s="137"/>
      <c r="EF23" s="137"/>
      <c r="EG23" s="108" t="s">
        <v>553</v>
      </c>
      <c r="EH23" s="104">
        <v>8</v>
      </c>
      <c r="EI23" s="100">
        <v>2516</v>
      </c>
      <c r="EJ23" s="101">
        <v>3520</v>
      </c>
      <c r="EK23" s="102">
        <v>3770</v>
      </c>
    </row>
    <row r="24" spans="1:145" ht="14.25" thickBot="1">
      <c r="A24" s="54"/>
      <c r="B24" s="330" t="s">
        <v>669</v>
      </c>
      <c r="C24" s="330" t="s">
        <v>670</v>
      </c>
      <c r="D24" s="330" t="s">
        <v>671</v>
      </c>
      <c r="E24" s="330" t="s">
        <v>672</v>
      </c>
      <c r="F24" s="103" t="s">
        <v>565</v>
      </c>
      <c r="G24" s="104">
        <v>9</v>
      </c>
      <c r="H24" s="100">
        <v>500</v>
      </c>
      <c r="I24" s="101">
        <v>800</v>
      </c>
      <c r="J24" s="102">
        <v>1000</v>
      </c>
      <c r="K24" s="393"/>
      <c r="L24" s="393"/>
      <c r="M24" s="393"/>
      <c r="N24" s="393"/>
      <c r="O24" s="393"/>
      <c r="P24" s="103" t="s">
        <v>565</v>
      </c>
      <c r="Q24" s="104">
        <v>9</v>
      </c>
      <c r="R24" s="105">
        <v>300</v>
      </c>
      <c r="S24" s="106">
        <v>595</v>
      </c>
      <c r="T24" s="107">
        <v>800</v>
      </c>
      <c r="U24" s="137"/>
      <c r="V24" s="137"/>
      <c r="W24" s="137"/>
      <c r="X24" s="137"/>
      <c r="Y24" s="137"/>
      <c r="Z24" s="137"/>
      <c r="AA24" s="103" t="s">
        <v>565</v>
      </c>
      <c r="AB24" s="104">
        <v>9</v>
      </c>
      <c r="AC24" s="100">
        <v>1021</v>
      </c>
      <c r="AD24" s="101">
        <v>1890</v>
      </c>
      <c r="AE24" s="102">
        <v>2040</v>
      </c>
      <c r="AF24" s="137"/>
      <c r="AG24" s="137"/>
      <c r="AH24" s="137"/>
      <c r="AI24" s="137"/>
      <c r="AJ24" s="137"/>
      <c r="AK24" s="137"/>
      <c r="AL24" s="103" t="s">
        <v>565</v>
      </c>
      <c r="AM24" s="104">
        <v>9</v>
      </c>
      <c r="AN24" s="100">
        <v>990</v>
      </c>
      <c r="AO24" s="101">
        <v>1530</v>
      </c>
      <c r="AP24" s="102">
        <v>1780</v>
      </c>
      <c r="AQ24" s="137"/>
      <c r="AR24" s="137"/>
      <c r="AS24" s="137"/>
      <c r="AT24" s="137"/>
      <c r="AU24" s="137"/>
      <c r="AV24" s="137"/>
      <c r="AW24" s="103" t="s">
        <v>565</v>
      </c>
      <c r="AX24" s="104">
        <v>9</v>
      </c>
      <c r="AY24" s="100">
        <v>990</v>
      </c>
      <c r="AZ24" s="101">
        <v>1530</v>
      </c>
      <c r="BA24" s="102">
        <v>1790</v>
      </c>
      <c r="BB24" s="137"/>
      <c r="BC24" s="137"/>
      <c r="BD24" s="137"/>
      <c r="BE24" s="137"/>
      <c r="BF24" s="137"/>
      <c r="BG24" s="137"/>
      <c r="BH24" s="103" t="s">
        <v>565</v>
      </c>
      <c r="BI24" s="104">
        <v>9</v>
      </c>
      <c r="BJ24" s="100">
        <v>431</v>
      </c>
      <c r="BK24" s="101">
        <v>871</v>
      </c>
      <c r="BL24" s="102">
        <v>1121</v>
      </c>
      <c r="BM24" s="137"/>
      <c r="BN24" s="137"/>
      <c r="BO24" s="137"/>
      <c r="BP24" s="137"/>
      <c r="BQ24" s="137"/>
      <c r="BR24" s="137"/>
      <c r="BS24" s="103" t="s">
        <v>565</v>
      </c>
      <c r="BT24" s="104">
        <v>9</v>
      </c>
      <c r="BU24" s="100">
        <v>1990</v>
      </c>
      <c r="BV24" s="101">
        <v>2530</v>
      </c>
      <c r="BW24" s="102">
        <v>2830</v>
      </c>
      <c r="BX24" s="137"/>
      <c r="BY24" s="137"/>
      <c r="BZ24" s="137"/>
      <c r="CA24" s="137"/>
      <c r="CB24" s="137"/>
      <c r="CC24" s="137"/>
      <c r="CD24" s="103" t="s">
        <v>565</v>
      </c>
      <c r="CE24" s="104">
        <v>9</v>
      </c>
      <c r="CF24" s="100">
        <v>2500</v>
      </c>
      <c r="CG24" s="101">
        <v>2800</v>
      </c>
      <c r="CH24" s="102">
        <v>3000</v>
      </c>
      <c r="CI24" s="137"/>
      <c r="CJ24" s="137"/>
      <c r="CK24" s="137"/>
      <c r="CL24" s="137"/>
      <c r="CM24" s="137"/>
      <c r="CN24" s="137"/>
      <c r="CO24" s="103" t="s">
        <v>565</v>
      </c>
      <c r="CP24" s="104">
        <v>9</v>
      </c>
      <c r="CQ24" s="100">
        <v>1990</v>
      </c>
      <c r="CR24" s="101">
        <v>2530</v>
      </c>
      <c r="CS24" s="102">
        <v>2830</v>
      </c>
      <c r="CT24" s="137"/>
      <c r="CU24" s="137"/>
      <c r="CV24" s="137"/>
      <c r="CW24" s="137"/>
      <c r="CX24" s="137"/>
      <c r="CY24" s="137"/>
      <c r="CZ24" s="103" t="s">
        <v>565</v>
      </c>
      <c r="DA24" s="104">
        <v>9</v>
      </c>
      <c r="DB24" s="100">
        <v>2215</v>
      </c>
      <c r="DC24" s="101">
        <v>2990</v>
      </c>
      <c r="DD24" s="102">
        <v>3240</v>
      </c>
      <c r="DE24" s="137"/>
      <c r="DF24" s="137"/>
      <c r="DG24" s="137"/>
      <c r="DH24" s="137"/>
      <c r="DI24" s="137"/>
      <c r="DJ24" s="137"/>
      <c r="DK24" s="103" t="s">
        <v>565</v>
      </c>
      <c r="DL24" s="104">
        <v>9</v>
      </c>
      <c r="DM24" s="100">
        <v>1524</v>
      </c>
      <c r="DN24" s="101">
        <v>3080</v>
      </c>
      <c r="DO24" s="102">
        <v>3330</v>
      </c>
      <c r="DP24" s="137"/>
      <c r="DQ24" s="137"/>
      <c r="DR24" s="137"/>
      <c r="DS24" s="137"/>
      <c r="DT24" s="137"/>
      <c r="DU24" s="137"/>
      <c r="DV24" s="103" t="s">
        <v>565</v>
      </c>
      <c r="DW24" s="104">
        <v>9</v>
      </c>
      <c r="DX24" s="100">
        <v>1243</v>
      </c>
      <c r="DY24" s="101">
        <v>3036</v>
      </c>
      <c r="DZ24" s="102">
        <v>3286</v>
      </c>
      <c r="EA24" s="137"/>
      <c r="EB24" s="137"/>
      <c r="EC24" s="137"/>
      <c r="ED24" s="137"/>
      <c r="EE24" s="137"/>
      <c r="EF24" s="137"/>
      <c r="EG24" s="103" t="s">
        <v>565</v>
      </c>
      <c r="EH24" s="104">
        <v>9</v>
      </c>
      <c r="EI24" s="100">
        <v>2516</v>
      </c>
      <c r="EJ24" s="101">
        <v>3520</v>
      </c>
      <c r="EK24" s="102">
        <v>3770</v>
      </c>
    </row>
    <row r="25" spans="1:145" ht="14.25" thickBot="1">
      <c r="A25" s="54"/>
      <c r="B25" s="50"/>
      <c r="C25" s="443"/>
      <c r="D25" s="50"/>
      <c r="E25" s="50"/>
      <c r="F25" s="108" t="s">
        <v>576</v>
      </c>
      <c r="G25" s="104">
        <v>10</v>
      </c>
      <c r="H25" s="100">
        <v>500</v>
      </c>
      <c r="I25" s="101">
        <v>800</v>
      </c>
      <c r="J25" s="102">
        <v>1000</v>
      </c>
      <c r="K25" s="393"/>
      <c r="L25" s="393"/>
      <c r="M25" s="393"/>
      <c r="N25" s="393"/>
      <c r="O25" s="393"/>
      <c r="P25" s="108" t="s">
        <v>576</v>
      </c>
      <c r="Q25" s="104">
        <v>10</v>
      </c>
      <c r="R25" s="105">
        <v>300</v>
      </c>
      <c r="S25" s="106">
        <v>600</v>
      </c>
      <c r="T25" s="107">
        <v>800</v>
      </c>
      <c r="U25" s="137"/>
      <c r="V25" s="137"/>
      <c r="W25" s="137"/>
      <c r="X25" s="137"/>
      <c r="Y25" s="137"/>
      <c r="Z25" s="137"/>
      <c r="AA25" s="108" t="s">
        <v>576</v>
      </c>
      <c r="AB25" s="104">
        <v>10</v>
      </c>
      <c r="AC25" s="100">
        <v>1021</v>
      </c>
      <c r="AD25" s="101">
        <v>1890</v>
      </c>
      <c r="AE25" s="102">
        <v>2040</v>
      </c>
      <c r="AF25" s="137"/>
      <c r="AG25" s="137"/>
      <c r="AH25" s="137"/>
      <c r="AI25" s="137"/>
      <c r="AJ25" s="137"/>
      <c r="AK25" s="137"/>
      <c r="AL25" s="108" t="s">
        <v>576</v>
      </c>
      <c r="AM25" s="104">
        <v>10</v>
      </c>
      <c r="AN25" s="100">
        <v>990</v>
      </c>
      <c r="AO25" s="101">
        <v>1530</v>
      </c>
      <c r="AP25" s="102">
        <v>1780</v>
      </c>
      <c r="AQ25" s="137"/>
      <c r="AR25" s="137"/>
      <c r="AS25" s="137"/>
      <c r="AT25" s="137"/>
      <c r="AU25" s="137"/>
      <c r="AV25" s="137"/>
      <c r="AW25" s="108" t="s">
        <v>576</v>
      </c>
      <c r="AX25" s="104">
        <v>10</v>
      </c>
      <c r="AY25" s="100">
        <v>990</v>
      </c>
      <c r="AZ25" s="101">
        <v>1530</v>
      </c>
      <c r="BA25" s="102">
        <v>1790</v>
      </c>
      <c r="BB25" s="137"/>
      <c r="BC25" s="137"/>
      <c r="BD25" s="137"/>
      <c r="BE25" s="137"/>
      <c r="BF25" s="137"/>
      <c r="BG25" s="137"/>
      <c r="BH25" s="108" t="s">
        <v>576</v>
      </c>
      <c r="BI25" s="104">
        <v>10</v>
      </c>
      <c r="BJ25" s="100">
        <v>431</v>
      </c>
      <c r="BK25" s="101">
        <v>871</v>
      </c>
      <c r="BL25" s="102">
        <v>1121</v>
      </c>
      <c r="BM25" s="137"/>
      <c r="BN25" s="137"/>
      <c r="BO25" s="137"/>
      <c r="BP25" s="137"/>
      <c r="BQ25" s="137"/>
      <c r="BR25" s="137"/>
      <c r="BS25" s="108" t="s">
        <v>576</v>
      </c>
      <c r="BT25" s="104">
        <v>10</v>
      </c>
      <c r="BU25" s="100">
        <v>1990</v>
      </c>
      <c r="BV25" s="101">
        <v>2530</v>
      </c>
      <c r="BW25" s="102">
        <v>2830</v>
      </c>
      <c r="BX25" s="137"/>
      <c r="BY25" s="137"/>
      <c r="BZ25" s="137"/>
      <c r="CA25" s="137"/>
      <c r="CB25" s="137"/>
      <c r="CC25" s="137"/>
      <c r="CD25" s="108" t="s">
        <v>576</v>
      </c>
      <c r="CE25" s="104">
        <v>10</v>
      </c>
      <c r="CF25" s="100">
        <v>2500</v>
      </c>
      <c r="CG25" s="101">
        <v>2800</v>
      </c>
      <c r="CH25" s="102">
        <v>3000</v>
      </c>
      <c r="CI25" s="137"/>
      <c r="CJ25" s="137"/>
      <c r="CK25" s="137"/>
      <c r="CL25" s="137"/>
      <c r="CM25" s="137"/>
      <c r="CN25" s="137"/>
      <c r="CO25" s="108" t="s">
        <v>576</v>
      </c>
      <c r="CP25" s="104">
        <v>10</v>
      </c>
      <c r="CQ25" s="100">
        <v>1990</v>
      </c>
      <c r="CR25" s="101">
        <v>2530</v>
      </c>
      <c r="CS25" s="102">
        <v>2830</v>
      </c>
      <c r="CT25" s="137"/>
      <c r="CU25" s="137"/>
      <c r="CV25" s="137"/>
      <c r="CW25" s="137"/>
      <c r="CX25" s="137"/>
      <c r="CY25" s="137"/>
      <c r="CZ25" s="108" t="s">
        <v>576</v>
      </c>
      <c r="DA25" s="104">
        <v>10</v>
      </c>
      <c r="DB25" s="100">
        <v>2215</v>
      </c>
      <c r="DC25" s="101">
        <v>2990</v>
      </c>
      <c r="DD25" s="102">
        <v>3240</v>
      </c>
      <c r="DE25" s="137"/>
      <c r="DF25" s="137"/>
      <c r="DG25" s="137"/>
      <c r="DH25" s="137"/>
      <c r="DI25" s="137"/>
      <c r="DJ25" s="137"/>
      <c r="DK25" s="108" t="s">
        <v>576</v>
      </c>
      <c r="DL25" s="104">
        <v>10</v>
      </c>
      <c r="DM25" s="100">
        <v>1524</v>
      </c>
      <c r="DN25" s="101">
        <v>3080</v>
      </c>
      <c r="DO25" s="102">
        <v>3330</v>
      </c>
      <c r="DP25" s="137"/>
      <c r="DQ25" s="137"/>
      <c r="DR25" s="137"/>
      <c r="DS25" s="137"/>
      <c r="DT25" s="137"/>
      <c r="DU25" s="137"/>
      <c r="DV25" s="108" t="s">
        <v>576</v>
      </c>
      <c r="DW25" s="104">
        <v>10</v>
      </c>
      <c r="DX25" s="100">
        <v>1243</v>
      </c>
      <c r="DY25" s="101">
        <v>3036</v>
      </c>
      <c r="DZ25" s="102">
        <v>3286</v>
      </c>
      <c r="EA25" s="137"/>
      <c r="EB25" s="137"/>
      <c r="EC25" s="137"/>
      <c r="ED25" s="137"/>
      <c r="EE25" s="137"/>
      <c r="EF25" s="137"/>
      <c r="EG25" s="108" t="s">
        <v>576</v>
      </c>
      <c r="EH25" s="104">
        <v>10</v>
      </c>
      <c r="EI25" s="100">
        <v>2516</v>
      </c>
      <c r="EJ25" s="101">
        <v>3520</v>
      </c>
      <c r="EK25" s="102">
        <v>3770</v>
      </c>
    </row>
    <row r="26" spans="1:145" ht="14.25" thickBot="1">
      <c r="A26" s="54"/>
      <c r="B26" s="446"/>
      <c r="C26" s="447"/>
      <c r="D26" s="447"/>
      <c r="E26" s="448"/>
      <c r="F26" s="103" t="s">
        <v>916</v>
      </c>
      <c r="G26" s="104">
        <v>11</v>
      </c>
      <c r="H26" s="100">
        <v>500</v>
      </c>
      <c r="I26" s="101">
        <v>800</v>
      </c>
      <c r="J26" s="102">
        <v>1000</v>
      </c>
      <c r="K26" s="393"/>
      <c r="L26" s="393"/>
      <c r="M26" s="393"/>
      <c r="N26" s="393"/>
      <c r="O26" s="393"/>
      <c r="P26" s="103" t="s">
        <v>916</v>
      </c>
      <c r="Q26" s="104">
        <v>11</v>
      </c>
      <c r="R26" s="105">
        <v>300</v>
      </c>
      <c r="S26" s="106">
        <v>600</v>
      </c>
      <c r="T26" s="107">
        <v>800</v>
      </c>
      <c r="U26" s="137"/>
      <c r="V26" s="137"/>
      <c r="W26" s="137"/>
      <c r="X26" s="137"/>
      <c r="Y26" s="137"/>
      <c r="Z26" s="137"/>
      <c r="AA26" s="103" t="s">
        <v>916</v>
      </c>
      <c r="AB26" s="104">
        <v>11</v>
      </c>
      <c r="AC26" s="100">
        <v>1021</v>
      </c>
      <c r="AD26" s="101">
        <v>1890</v>
      </c>
      <c r="AE26" s="102">
        <v>2040</v>
      </c>
      <c r="AF26" s="137"/>
      <c r="AG26" s="137"/>
      <c r="AH26" s="137"/>
      <c r="AI26" s="137"/>
      <c r="AJ26" s="137"/>
      <c r="AK26" s="137"/>
      <c r="AL26" s="103" t="s">
        <v>916</v>
      </c>
      <c r="AM26" s="104">
        <v>11</v>
      </c>
      <c r="AN26" s="100">
        <v>990</v>
      </c>
      <c r="AO26" s="101">
        <v>1530</v>
      </c>
      <c r="AP26" s="102">
        <v>1780</v>
      </c>
      <c r="AQ26" s="137"/>
      <c r="AR26" s="137"/>
      <c r="AS26" s="137"/>
      <c r="AT26" s="137"/>
      <c r="AU26" s="137"/>
      <c r="AV26" s="137"/>
      <c r="AW26" s="103" t="s">
        <v>916</v>
      </c>
      <c r="AX26" s="104">
        <v>11</v>
      </c>
      <c r="AY26" s="100">
        <v>990</v>
      </c>
      <c r="AZ26" s="101">
        <v>1530</v>
      </c>
      <c r="BA26" s="102">
        <v>1790</v>
      </c>
      <c r="BB26" s="137"/>
      <c r="BC26" s="137"/>
      <c r="BD26" s="137"/>
      <c r="BE26" s="137"/>
      <c r="BF26" s="137"/>
      <c r="BG26" s="137"/>
      <c r="BH26" s="103" t="s">
        <v>916</v>
      </c>
      <c r="BI26" s="104">
        <v>11</v>
      </c>
      <c r="BJ26" s="100">
        <v>431</v>
      </c>
      <c r="BK26" s="101">
        <v>871</v>
      </c>
      <c r="BL26" s="102">
        <v>1121</v>
      </c>
      <c r="BM26" s="137"/>
      <c r="BN26" s="137"/>
      <c r="BO26" s="137"/>
      <c r="BP26" s="137"/>
      <c r="BQ26" s="137"/>
      <c r="BR26" s="137"/>
      <c r="BS26" s="103" t="s">
        <v>916</v>
      </c>
      <c r="BT26" s="104">
        <v>11</v>
      </c>
      <c r="BU26" s="100">
        <v>1990</v>
      </c>
      <c r="BV26" s="101">
        <v>2530</v>
      </c>
      <c r="BW26" s="102">
        <v>2830</v>
      </c>
      <c r="BX26" s="137"/>
      <c r="BY26" s="137"/>
      <c r="BZ26" s="137"/>
      <c r="CA26" s="137"/>
      <c r="CB26" s="137"/>
      <c r="CC26" s="137"/>
      <c r="CD26" s="103" t="s">
        <v>916</v>
      </c>
      <c r="CE26" s="104">
        <v>11</v>
      </c>
      <c r="CF26" s="100">
        <v>2500</v>
      </c>
      <c r="CG26" s="101">
        <v>2800</v>
      </c>
      <c r="CH26" s="102">
        <v>3000</v>
      </c>
      <c r="CI26" s="137"/>
      <c r="CJ26" s="137"/>
      <c r="CK26" s="137"/>
      <c r="CL26" s="137"/>
      <c r="CM26" s="137"/>
      <c r="CN26" s="137"/>
      <c r="CO26" s="103" t="s">
        <v>916</v>
      </c>
      <c r="CP26" s="104">
        <v>11</v>
      </c>
      <c r="CQ26" s="100">
        <v>1990</v>
      </c>
      <c r="CR26" s="101">
        <v>2530</v>
      </c>
      <c r="CS26" s="102">
        <v>2830</v>
      </c>
      <c r="CT26" s="137"/>
      <c r="CU26" s="137"/>
      <c r="CV26" s="137"/>
      <c r="CW26" s="137"/>
      <c r="CX26" s="137"/>
      <c r="CY26" s="137"/>
      <c r="CZ26" s="103" t="s">
        <v>916</v>
      </c>
      <c r="DA26" s="104">
        <v>11</v>
      </c>
      <c r="DB26" s="100">
        <v>2215</v>
      </c>
      <c r="DC26" s="101">
        <v>2990</v>
      </c>
      <c r="DD26" s="102">
        <v>3240</v>
      </c>
      <c r="DE26" s="137"/>
      <c r="DF26" s="137"/>
      <c r="DG26" s="137"/>
      <c r="DH26" s="137"/>
      <c r="DI26" s="137"/>
      <c r="DJ26" s="137"/>
      <c r="DK26" s="103" t="s">
        <v>916</v>
      </c>
      <c r="DL26" s="104">
        <v>11</v>
      </c>
      <c r="DM26" s="100">
        <v>1524</v>
      </c>
      <c r="DN26" s="101">
        <v>3080</v>
      </c>
      <c r="DO26" s="102">
        <v>3330</v>
      </c>
      <c r="DP26" s="137"/>
      <c r="DQ26" s="137"/>
      <c r="DR26" s="137"/>
      <c r="DS26" s="137"/>
      <c r="DT26" s="137"/>
      <c r="DU26" s="137"/>
      <c r="DV26" s="103" t="s">
        <v>916</v>
      </c>
      <c r="DW26" s="104">
        <v>11</v>
      </c>
      <c r="DX26" s="100">
        <v>1243</v>
      </c>
      <c r="DY26" s="101">
        <v>3036</v>
      </c>
      <c r="DZ26" s="102">
        <v>3286</v>
      </c>
      <c r="EA26" s="137"/>
      <c r="EB26" s="137"/>
      <c r="EC26" s="137"/>
      <c r="ED26" s="137"/>
      <c r="EE26" s="137"/>
      <c r="EF26" s="137"/>
      <c r="EG26" s="103" t="s">
        <v>916</v>
      </c>
      <c r="EH26" s="104">
        <v>11</v>
      </c>
      <c r="EI26" s="100">
        <v>2516</v>
      </c>
      <c r="EJ26" s="101">
        <v>3520</v>
      </c>
      <c r="EK26" s="102">
        <v>3770</v>
      </c>
    </row>
    <row r="27" spans="1:145" ht="14.25" thickBot="1">
      <c r="A27" s="54"/>
      <c r="B27" s="449"/>
      <c r="C27" s="445"/>
      <c r="D27" s="450"/>
      <c r="E27" s="451"/>
      <c r="F27" s="108" t="s">
        <v>932</v>
      </c>
      <c r="G27" s="104">
        <v>12</v>
      </c>
      <c r="H27" s="100">
        <v>500</v>
      </c>
      <c r="I27" s="101">
        <v>800</v>
      </c>
      <c r="J27" s="102">
        <v>1000</v>
      </c>
      <c r="K27" s="393"/>
      <c r="L27" s="393"/>
      <c r="M27" s="393"/>
      <c r="N27" s="393">
        <v>222</v>
      </c>
      <c r="O27" s="393"/>
      <c r="P27" s="108" t="s">
        <v>932</v>
      </c>
      <c r="Q27" s="104">
        <v>12</v>
      </c>
      <c r="R27" s="105">
        <v>300</v>
      </c>
      <c r="S27" s="106">
        <v>600</v>
      </c>
      <c r="T27" s="107">
        <v>800</v>
      </c>
      <c r="U27" s="137"/>
      <c r="V27" s="137"/>
      <c r="W27" s="137"/>
      <c r="X27" s="137"/>
      <c r="Y27" s="137"/>
      <c r="Z27" s="137"/>
      <c r="AA27" s="108" t="s">
        <v>932</v>
      </c>
      <c r="AB27" s="104">
        <v>12</v>
      </c>
      <c r="AC27" s="100">
        <v>1021</v>
      </c>
      <c r="AD27" s="101">
        <v>1890</v>
      </c>
      <c r="AE27" s="102">
        <v>2040</v>
      </c>
      <c r="AF27" s="137"/>
      <c r="AG27" s="137"/>
      <c r="AH27" s="137"/>
      <c r="AI27" s="137"/>
      <c r="AJ27" s="137"/>
      <c r="AK27" s="137"/>
      <c r="AL27" s="108" t="s">
        <v>932</v>
      </c>
      <c r="AM27" s="104">
        <v>12</v>
      </c>
      <c r="AN27" s="100">
        <v>990</v>
      </c>
      <c r="AO27" s="101">
        <v>1530</v>
      </c>
      <c r="AP27" s="102">
        <v>1780</v>
      </c>
      <c r="AQ27" s="137"/>
      <c r="AR27" s="137"/>
      <c r="AS27" s="137"/>
      <c r="AT27" s="137"/>
      <c r="AU27" s="137"/>
      <c r="AV27" s="137"/>
      <c r="AW27" s="108" t="s">
        <v>932</v>
      </c>
      <c r="AX27" s="104">
        <v>12</v>
      </c>
      <c r="AY27" s="100">
        <v>990</v>
      </c>
      <c r="AZ27" s="101">
        <v>1530</v>
      </c>
      <c r="BA27" s="102">
        <v>1790</v>
      </c>
      <c r="BB27" s="137"/>
      <c r="BC27" s="137"/>
      <c r="BD27" s="137"/>
      <c r="BE27" s="137"/>
      <c r="BF27" s="137"/>
      <c r="BG27" s="137"/>
      <c r="BH27" s="108" t="s">
        <v>932</v>
      </c>
      <c r="BI27" s="104">
        <v>12</v>
      </c>
      <c r="BJ27" s="100">
        <v>431</v>
      </c>
      <c r="BK27" s="101">
        <v>871</v>
      </c>
      <c r="BL27" s="102">
        <v>1121</v>
      </c>
      <c r="BM27" s="137"/>
      <c r="BN27" s="137"/>
      <c r="BO27" s="137"/>
      <c r="BP27" s="137"/>
      <c r="BQ27" s="137"/>
      <c r="BR27" s="137"/>
      <c r="BS27" s="108" t="s">
        <v>932</v>
      </c>
      <c r="BT27" s="104">
        <v>12</v>
      </c>
      <c r="BU27" s="100">
        <v>1990</v>
      </c>
      <c r="BV27" s="101">
        <v>2530</v>
      </c>
      <c r="BW27" s="102">
        <v>2830</v>
      </c>
      <c r="BX27" s="137"/>
      <c r="BY27" s="137"/>
      <c r="BZ27" s="137"/>
      <c r="CA27" s="137"/>
      <c r="CB27" s="137"/>
      <c r="CC27" s="137"/>
      <c r="CD27" s="108" t="s">
        <v>932</v>
      </c>
      <c r="CE27" s="104">
        <v>12</v>
      </c>
      <c r="CF27" s="100">
        <v>2500</v>
      </c>
      <c r="CG27" s="101">
        <v>2800</v>
      </c>
      <c r="CH27" s="102">
        <v>3000</v>
      </c>
      <c r="CI27" s="137"/>
      <c r="CJ27" s="137"/>
      <c r="CK27" s="137"/>
      <c r="CL27" s="137"/>
      <c r="CM27" s="137"/>
      <c r="CN27" s="137"/>
      <c r="CO27" s="108" t="s">
        <v>932</v>
      </c>
      <c r="CP27" s="104">
        <v>12</v>
      </c>
      <c r="CQ27" s="100">
        <v>1990</v>
      </c>
      <c r="CR27" s="101">
        <v>2530</v>
      </c>
      <c r="CS27" s="102">
        <v>2830</v>
      </c>
      <c r="CT27" s="137"/>
      <c r="CU27" s="137"/>
      <c r="CV27" s="137"/>
      <c r="CW27" s="137"/>
      <c r="CX27" s="137"/>
      <c r="CY27" s="137"/>
      <c r="CZ27" s="108" t="s">
        <v>932</v>
      </c>
      <c r="DA27" s="104">
        <v>12</v>
      </c>
      <c r="DB27" s="100">
        <v>2215</v>
      </c>
      <c r="DC27" s="101">
        <v>2990</v>
      </c>
      <c r="DD27" s="102">
        <v>3240</v>
      </c>
      <c r="DE27" s="137"/>
      <c r="DF27" s="137"/>
      <c r="DG27" s="137"/>
      <c r="DH27" s="137"/>
      <c r="DI27" s="137"/>
      <c r="DJ27" s="137"/>
      <c r="DK27" s="108" t="s">
        <v>932</v>
      </c>
      <c r="DL27" s="104">
        <v>12</v>
      </c>
      <c r="DM27" s="100">
        <v>1524</v>
      </c>
      <c r="DN27" s="101">
        <v>3080</v>
      </c>
      <c r="DO27" s="102">
        <v>3330</v>
      </c>
      <c r="DP27" s="137"/>
      <c r="DQ27" s="137"/>
      <c r="DR27" s="137"/>
      <c r="DS27" s="137"/>
      <c r="DT27" s="137"/>
      <c r="DU27" s="137"/>
      <c r="DV27" s="108" t="s">
        <v>932</v>
      </c>
      <c r="DW27" s="104">
        <v>12</v>
      </c>
      <c r="DX27" s="100">
        <v>1243</v>
      </c>
      <c r="DY27" s="101">
        <v>3036</v>
      </c>
      <c r="DZ27" s="102">
        <v>3286</v>
      </c>
      <c r="EA27" s="137"/>
      <c r="EB27" s="137"/>
      <c r="EC27" s="137"/>
      <c r="ED27" s="137"/>
      <c r="EE27" s="137"/>
      <c r="EF27" s="137"/>
      <c r="EG27" s="108" t="s">
        <v>932</v>
      </c>
      <c r="EH27" s="104">
        <v>12</v>
      </c>
      <c r="EI27" s="100">
        <v>2516</v>
      </c>
      <c r="EJ27" s="101">
        <v>3520</v>
      </c>
      <c r="EK27" s="102">
        <v>3770</v>
      </c>
    </row>
    <row r="28" spans="1:145" ht="16.5" customHeight="1" thickBot="1">
      <c r="A28" s="54"/>
      <c r="B28" s="449"/>
      <c r="C28" s="445"/>
      <c r="D28" s="445"/>
      <c r="E28" s="451"/>
      <c r="F28" s="103" t="s">
        <v>963</v>
      </c>
      <c r="G28" s="104">
        <v>13</v>
      </c>
      <c r="H28" s="100">
        <v>500</v>
      </c>
      <c r="I28" s="101">
        <v>800</v>
      </c>
      <c r="J28" s="102">
        <v>1000</v>
      </c>
      <c r="K28" s="393"/>
      <c r="L28" s="500" t="s">
        <v>696</v>
      </c>
      <c r="M28" s="501"/>
      <c r="N28" s="501"/>
      <c r="O28" s="393"/>
      <c r="P28" s="103" t="s">
        <v>963</v>
      </c>
      <c r="Q28" s="104">
        <v>13</v>
      </c>
      <c r="R28" s="105">
        <v>300</v>
      </c>
      <c r="S28" s="106">
        <v>600</v>
      </c>
      <c r="T28" s="107">
        <v>800</v>
      </c>
      <c r="U28" s="137"/>
      <c r="V28" s="137"/>
      <c r="W28" s="137"/>
      <c r="X28" s="137"/>
      <c r="Y28" s="137"/>
      <c r="Z28" s="137"/>
      <c r="AA28" s="103" t="s">
        <v>963</v>
      </c>
      <c r="AB28" s="104">
        <v>13</v>
      </c>
      <c r="AC28" s="100">
        <v>1021</v>
      </c>
      <c r="AD28" s="101">
        <v>1890</v>
      </c>
      <c r="AE28" s="102">
        <v>2040</v>
      </c>
      <c r="AF28" s="137"/>
      <c r="AG28" s="137"/>
      <c r="AH28" s="137"/>
      <c r="AI28" s="137"/>
      <c r="AJ28" s="137"/>
      <c r="AK28" s="137"/>
      <c r="AL28" s="103" t="s">
        <v>963</v>
      </c>
      <c r="AM28" s="104">
        <v>13</v>
      </c>
      <c r="AN28" s="100">
        <v>990</v>
      </c>
      <c r="AO28" s="101">
        <v>1530</v>
      </c>
      <c r="AP28" s="102">
        <v>1780</v>
      </c>
      <c r="AQ28" s="137"/>
      <c r="AR28" s="137"/>
      <c r="AS28" s="137"/>
      <c r="AT28" s="137"/>
      <c r="AU28" s="137"/>
      <c r="AV28" s="137"/>
      <c r="AW28" s="103" t="s">
        <v>963</v>
      </c>
      <c r="AX28" s="104">
        <v>13</v>
      </c>
      <c r="AY28" s="100">
        <v>990</v>
      </c>
      <c r="AZ28" s="101">
        <v>1530</v>
      </c>
      <c r="BA28" s="102">
        <v>1790</v>
      </c>
      <c r="BB28" s="137"/>
      <c r="BC28" s="137"/>
      <c r="BD28" s="137"/>
      <c r="BE28" s="137"/>
      <c r="BF28" s="137"/>
      <c r="BG28" s="137"/>
      <c r="BH28" s="103" t="s">
        <v>963</v>
      </c>
      <c r="BI28" s="104">
        <v>13</v>
      </c>
      <c r="BJ28" s="100">
        <v>431</v>
      </c>
      <c r="BK28" s="101">
        <v>871</v>
      </c>
      <c r="BL28" s="102">
        <v>1121</v>
      </c>
      <c r="BM28" s="137"/>
      <c r="BN28" s="137"/>
      <c r="BO28" s="137"/>
      <c r="BP28" s="137"/>
      <c r="BQ28" s="137"/>
      <c r="BR28" s="137"/>
      <c r="BS28" s="103" t="s">
        <v>963</v>
      </c>
      <c r="BT28" s="104">
        <v>13</v>
      </c>
      <c r="BU28" s="100">
        <v>1990</v>
      </c>
      <c r="BV28" s="101">
        <v>2530</v>
      </c>
      <c r="BW28" s="102">
        <v>2830</v>
      </c>
      <c r="BX28" s="137"/>
      <c r="BY28" s="137"/>
      <c r="BZ28" s="137"/>
      <c r="CA28" s="137"/>
      <c r="CB28" s="137"/>
      <c r="CC28" s="137"/>
      <c r="CD28" s="103" t="s">
        <v>963</v>
      </c>
      <c r="CE28" s="104">
        <v>13</v>
      </c>
      <c r="CF28" s="100">
        <v>2500</v>
      </c>
      <c r="CG28" s="101">
        <v>2800</v>
      </c>
      <c r="CH28" s="102">
        <v>3000</v>
      </c>
      <c r="CI28" s="137"/>
      <c r="CJ28" s="137"/>
      <c r="CK28" s="137"/>
      <c r="CL28" s="137"/>
      <c r="CM28" s="137"/>
      <c r="CN28" s="137"/>
      <c r="CO28" s="103" t="s">
        <v>963</v>
      </c>
      <c r="CP28" s="104">
        <v>13</v>
      </c>
      <c r="CQ28" s="100">
        <v>1990</v>
      </c>
      <c r="CR28" s="101">
        <v>2530</v>
      </c>
      <c r="CS28" s="102">
        <v>2830</v>
      </c>
      <c r="CT28" s="137"/>
      <c r="CU28" s="137"/>
      <c r="CV28" s="137"/>
      <c r="CW28" s="137"/>
      <c r="CX28" s="137"/>
      <c r="CY28" s="137"/>
      <c r="CZ28" s="103" t="s">
        <v>963</v>
      </c>
      <c r="DA28" s="104">
        <v>13</v>
      </c>
      <c r="DB28" s="100">
        <v>2215</v>
      </c>
      <c r="DC28" s="101">
        <v>2990</v>
      </c>
      <c r="DD28" s="102">
        <v>3240</v>
      </c>
      <c r="DE28" s="137"/>
      <c r="DF28" s="137"/>
      <c r="DG28" s="137"/>
      <c r="DH28" s="137"/>
      <c r="DI28" s="137"/>
      <c r="DJ28" s="137"/>
      <c r="DK28" s="103" t="s">
        <v>963</v>
      </c>
      <c r="DL28" s="104">
        <v>13</v>
      </c>
      <c r="DM28" s="100">
        <v>1524</v>
      </c>
      <c r="DN28" s="101">
        <v>3080</v>
      </c>
      <c r="DO28" s="102">
        <v>3330</v>
      </c>
      <c r="DP28" s="137"/>
      <c r="DQ28" s="137"/>
      <c r="DR28" s="137"/>
      <c r="DS28" s="137"/>
      <c r="DT28" s="137"/>
      <c r="DU28" s="137"/>
      <c r="DV28" s="103" t="s">
        <v>963</v>
      </c>
      <c r="DW28" s="104">
        <v>13</v>
      </c>
      <c r="DX28" s="100">
        <v>1243</v>
      </c>
      <c r="DY28" s="101">
        <v>3036</v>
      </c>
      <c r="DZ28" s="102">
        <v>3286</v>
      </c>
      <c r="EA28" s="137"/>
      <c r="EB28" s="137"/>
      <c r="EC28" s="137"/>
      <c r="ED28" s="137"/>
      <c r="EE28" s="137"/>
      <c r="EF28" s="137"/>
      <c r="EG28" s="103" t="s">
        <v>963</v>
      </c>
      <c r="EH28" s="104">
        <v>13</v>
      </c>
      <c r="EI28" s="100">
        <v>2516</v>
      </c>
      <c r="EJ28" s="101">
        <v>3520</v>
      </c>
      <c r="EK28" s="102">
        <v>3770</v>
      </c>
    </row>
    <row r="29" spans="1:145" ht="18.75" customHeight="1" thickBot="1">
      <c r="A29" s="54"/>
      <c r="B29" s="452"/>
      <c r="C29" s="453" t="s">
        <v>673</v>
      </c>
      <c r="D29" s="454" t="s">
        <v>673</v>
      </c>
      <c r="E29" s="455"/>
      <c r="F29" s="108" t="s">
        <v>971</v>
      </c>
      <c r="G29" s="104">
        <v>14</v>
      </c>
      <c r="H29" s="100">
        <v>500</v>
      </c>
      <c r="I29" s="101">
        <v>800</v>
      </c>
      <c r="J29" s="102">
        <v>1000</v>
      </c>
      <c r="K29" s="393"/>
      <c r="L29" s="393"/>
      <c r="M29" s="393"/>
      <c r="N29" s="393"/>
      <c r="O29" s="393"/>
      <c r="P29" s="108" t="s">
        <v>971</v>
      </c>
      <c r="Q29" s="104">
        <v>14</v>
      </c>
      <c r="R29" s="105">
        <v>300</v>
      </c>
      <c r="S29" s="106">
        <v>600</v>
      </c>
      <c r="T29" s="107">
        <v>800</v>
      </c>
      <c r="U29" s="137"/>
      <c r="V29" s="137"/>
      <c r="W29" s="137"/>
      <c r="X29" s="137"/>
      <c r="Y29" s="137"/>
      <c r="Z29" s="137"/>
      <c r="AA29" s="108" t="s">
        <v>971</v>
      </c>
      <c r="AB29" s="104">
        <v>14</v>
      </c>
      <c r="AC29" s="100">
        <v>1021</v>
      </c>
      <c r="AD29" s="101">
        <v>1890</v>
      </c>
      <c r="AE29" s="102">
        <v>2040</v>
      </c>
      <c r="AF29" s="137"/>
      <c r="AG29" s="137"/>
      <c r="AH29" s="137"/>
      <c r="AI29" s="137"/>
      <c r="AJ29" s="137"/>
      <c r="AK29" s="137"/>
      <c r="AL29" s="108" t="s">
        <v>971</v>
      </c>
      <c r="AM29" s="104">
        <v>14</v>
      </c>
      <c r="AN29" s="100">
        <v>990</v>
      </c>
      <c r="AO29" s="101">
        <v>1530</v>
      </c>
      <c r="AP29" s="102">
        <v>1780</v>
      </c>
      <c r="AQ29" s="137"/>
      <c r="AR29" s="137"/>
      <c r="AS29" s="137"/>
      <c r="AT29" s="137"/>
      <c r="AU29" s="137"/>
      <c r="AV29" s="137"/>
      <c r="AW29" s="108" t="s">
        <v>971</v>
      </c>
      <c r="AX29" s="104">
        <v>14</v>
      </c>
      <c r="AY29" s="100">
        <v>990</v>
      </c>
      <c r="AZ29" s="101">
        <v>1530</v>
      </c>
      <c r="BA29" s="102">
        <v>1790</v>
      </c>
      <c r="BB29" s="137"/>
      <c r="BC29" s="137"/>
      <c r="BD29" s="137"/>
      <c r="BE29" s="137"/>
      <c r="BF29" s="137"/>
      <c r="BG29" s="137"/>
      <c r="BH29" s="108" t="s">
        <v>971</v>
      </c>
      <c r="BI29" s="104">
        <v>14</v>
      </c>
      <c r="BJ29" s="100">
        <v>431</v>
      </c>
      <c r="BK29" s="101">
        <v>871</v>
      </c>
      <c r="BL29" s="102">
        <v>1121</v>
      </c>
      <c r="BM29" s="137"/>
      <c r="BN29" s="137"/>
      <c r="BO29" s="137"/>
      <c r="BP29" s="137"/>
      <c r="BQ29" s="137"/>
      <c r="BR29" s="137"/>
      <c r="BS29" s="108" t="s">
        <v>971</v>
      </c>
      <c r="BT29" s="104">
        <v>14</v>
      </c>
      <c r="BU29" s="100">
        <v>1990</v>
      </c>
      <c r="BV29" s="101">
        <v>2530</v>
      </c>
      <c r="BW29" s="102">
        <v>2830</v>
      </c>
      <c r="BX29" s="137"/>
      <c r="BY29" s="137"/>
      <c r="BZ29" s="137"/>
      <c r="CA29" s="137"/>
      <c r="CB29" s="137"/>
      <c r="CC29" s="137"/>
      <c r="CD29" s="108" t="s">
        <v>971</v>
      </c>
      <c r="CE29" s="104">
        <v>14</v>
      </c>
      <c r="CF29" s="100">
        <v>2500</v>
      </c>
      <c r="CG29" s="101">
        <v>2800</v>
      </c>
      <c r="CH29" s="102">
        <v>3000</v>
      </c>
      <c r="CI29" s="137"/>
      <c r="CJ29" s="137"/>
      <c r="CK29" s="137"/>
      <c r="CL29" s="137"/>
      <c r="CM29" s="137"/>
      <c r="CN29" s="137"/>
      <c r="CO29" s="108" t="s">
        <v>971</v>
      </c>
      <c r="CP29" s="104">
        <v>14</v>
      </c>
      <c r="CQ29" s="100">
        <v>1990</v>
      </c>
      <c r="CR29" s="101">
        <v>2530</v>
      </c>
      <c r="CS29" s="102">
        <v>2830</v>
      </c>
      <c r="CT29" s="137"/>
      <c r="CU29" s="137"/>
      <c r="CV29" s="137"/>
      <c r="CW29" s="137"/>
      <c r="CX29" s="137"/>
      <c r="CY29" s="137"/>
      <c r="CZ29" s="108" t="s">
        <v>971</v>
      </c>
      <c r="DA29" s="104">
        <v>14</v>
      </c>
      <c r="DB29" s="100">
        <v>2215</v>
      </c>
      <c r="DC29" s="101">
        <v>2990</v>
      </c>
      <c r="DD29" s="102">
        <v>3240</v>
      </c>
      <c r="DE29" s="137"/>
      <c r="DF29" s="137"/>
      <c r="DG29" s="137"/>
      <c r="DH29" s="137"/>
      <c r="DI29" s="137"/>
      <c r="DJ29" s="137"/>
      <c r="DK29" s="108" t="s">
        <v>971</v>
      </c>
      <c r="DL29" s="104">
        <v>14</v>
      </c>
      <c r="DM29" s="100">
        <v>1524</v>
      </c>
      <c r="DN29" s="101">
        <v>3080</v>
      </c>
      <c r="DO29" s="102">
        <v>3330</v>
      </c>
      <c r="DP29" s="137"/>
      <c r="DQ29" s="137"/>
      <c r="DR29" s="137"/>
      <c r="DS29" s="137"/>
      <c r="DT29" s="137"/>
      <c r="DU29" s="137"/>
      <c r="DV29" s="108" t="s">
        <v>971</v>
      </c>
      <c r="DW29" s="104">
        <v>14</v>
      </c>
      <c r="DX29" s="100">
        <v>1243</v>
      </c>
      <c r="DY29" s="101">
        <v>3036</v>
      </c>
      <c r="DZ29" s="102">
        <v>3286</v>
      </c>
      <c r="EA29" s="137"/>
      <c r="EB29" s="137"/>
      <c r="EC29" s="137"/>
      <c r="ED29" s="137"/>
      <c r="EE29" s="137"/>
      <c r="EF29" s="137"/>
      <c r="EG29" s="108" t="s">
        <v>971</v>
      </c>
      <c r="EH29" s="104">
        <v>14</v>
      </c>
      <c r="EI29" s="100">
        <v>2516</v>
      </c>
      <c r="EJ29" s="101">
        <v>3520</v>
      </c>
      <c r="EK29" s="102">
        <v>3770</v>
      </c>
    </row>
    <row r="30" spans="1:145" ht="14.25" thickBot="1">
      <c r="A30" s="54"/>
      <c r="B30" s="50"/>
      <c r="C30" s="442"/>
      <c r="D30" s="442"/>
      <c r="E30" s="50"/>
      <c r="F30" s="103" t="s">
        <v>985</v>
      </c>
      <c r="G30" s="104">
        <v>15</v>
      </c>
      <c r="H30" s="100">
        <v>500</v>
      </c>
      <c r="I30" s="101">
        <v>800</v>
      </c>
      <c r="J30" s="102">
        <v>1000</v>
      </c>
      <c r="K30" s="393"/>
      <c r="L30" s="393"/>
      <c r="M30" s="393"/>
      <c r="N30" s="393"/>
      <c r="O30" s="393"/>
      <c r="P30" s="103" t="s">
        <v>985</v>
      </c>
      <c r="Q30" s="104">
        <v>15</v>
      </c>
      <c r="R30" s="105">
        <v>300</v>
      </c>
      <c r="S30" s="106">
        <v>600</v>
      </c>
      <c r="T30" s="107">
        <v>800</v>
      </c>
      <c r="U30" s="137"/>
      <c r="V30" s="137"/>
      <c r="W30" s="137"/>
      <c r="X30" s="137"/>
      <c r="Y30" s="137"/>
      <c r="Z30" s="137"/>
      <c r="AA30" s="103" t="s">
        <v>985</v>
      </c>
      <c r="AB30" s="104">
        <v>15</v>
      </c>
      <c r="AC30" s="100">
        <v>1021</v>
      </c>
      <c r="AD30" s="101">
        <v>1890</v>
      </c>
      <c r="AE30" s="102">
        <v>2040</v>
      </c>
      <c r="AF30" s="137"/>
      <c r="AG30" s="137"/>
      <c r="AH30" s="137"/>
      <c r="AI30" s="137"/>
      <c r="AJ30" s="137"/>
      <c r="AK30" s="137"/>
      <c r="AL30" s="103" t="s">
        <v>985</v>
      </c>
      <c r="AM30" s="104">
        <v>15</v>
      </c>
      <c r="AN30" s="100">
        <v>990</v>
      </c>
      <c r="AO30" s="101">
        <v>1530</v>
      </c>
      <c r="AP30" s="102">
        <v>1780</v>
      </c>
      <c r="AQ30" s="137"/>
      <c r="AR30" s="137"/>
      <c r="AS30" s="137"/>
      <c r="AT30" s="137"/>
      <c r="AU30" s="137"/>
      <c r="AV30" s="137"/>
      <c r="AW30" s="103" t="s">
        <v>985</v>
      </c>
      <c r="AX30" s="104">
        <v>15</v>
      </c>
      <c r="AY30" s="100">
        <v>990</v>
      </c>
      <c r="AZ30" s="101">
        <v>1530</v>
      </c>
      <c r="BA30" s="102">
        <v>1790</v>
      </c>
      <c r="BB30" s="137"/>
      <c r="BC30" s="137"/>
      <c r="BD30" s="137"/>
      <c r="BE30" s="137"/>
      <c r="BF30" s="137"/>
      <c r="BG30" s="137"/>
      <c r="BH30" s="103" t="s">
        <v>985</v>
      </c>
      <c r="BI30" s="104">
        <v>15</v>
      </c>
      <c r="BJ30" s="100">
        <v>431</v>
      </c>
      <c r="BK30" s="101">
        <v>871</v>
      </c>
      <c r="BL30" s="102">
        <v>1121</v>
      </c>
      <c r="BM30" s="137"/>
      <c r="BN30" s="137"/>
      <c r="BO30" s="137"/>
      <c r="BP30" s="137"/>
      <c r="BQ30" s="137"/>
      <c r="BR30" s="137"/>
      <c r="BS30" s="103" t="s">
        <v>985</v>
      </c>
      <c r="BT30" s="104">
        <v>15</v>
      </c>
      <c r="BU30" s="100">
        <v>1990</v>
      </c>
      <c r="BV30" s="101">
        <v>2530</v>
      </c>
      <c r="BW30" s="102">
        <v>2830</v>
      </c>
      <c r="BX30" s="137"/>
      <c r="BY30" s="137"/>
      <c r="BZ30" s="137"/>
      <c r="CA30" s="137"/>
      <c r="CB30" s="137"/>
      <c r="CC30" s="137"/>
      <c r="CD30" s="103" t="s">
        <v>985</v>
      </c>
      <c r="CE30" s="104">
        <v>15</v>
      </c>
      <c r="CF30" s="100">
        <v>2500</v>
      </c>
      <c r="CG30" s="101">
        <v>2800</v>
      </c>
      <c r="CH30" s="102">
        <v>3000</v>
      </c>
      <c r="CI30" s="137"/>
      <c r="CJ30" s="137"/>
      <c r="CK30" s="137"/>
      <c r="CL30" s="137"/>
      <c r="CM30" s="137"/>
      <c r="CN30" s="137"/>
      <c r="CO30" s="103" t="s">
        <v>985</v>
      </c>
      <c r="CP30" s="104">
        <v>15</v>
      </c>
      <c r="CQ30" s="100">
        <v>1990</v>
      </c>
      <c r="CR30" s="101">
        <v>2530</v>
      </c>
      <c r="CS30" s="102">
        <v>2830</v>
      </c>
      <c r="CT30" s="137"/>
      <c r="CU30" s="137"/>
      <c r="CV30" s="137"/>
      <c r="CW30" s="137"/>
      <c r="CX30" s="137"/>
      <c r="CY30" s="137"/>
      <c r="CZ30" s="103" t="s">
        <v>985</v>
      </c>
      <c r="DA30" s="104">
        <v>15</v>
      </c>
      <c r="DB30" s="100">
        <v>2215</v>
      </c>
      <c r="DC30" s="101">
        <v>2990</v>
      </c>
      <c r="DD30" s="102">
        <v>3240</v>
      </c>
      <c r="DE30" s="137"/>
      <c r="DF30" s="137"/>
      <c r="DG30" s="137"/>
      <c r="DH30" s="137"/>
      <c r="DI30" s="137"/>
      <c r="DJ30" s="137"/>
      <c r="DK30" s="103" t="s">
        <v>985</v>
      </c>
      <c r="DL30" s="104">
        <v>15</v>
      </c>
      <c r="DM30" s="100">
        <v>1524</v>
      </c>
      <c r="DN30" s="101">
        <v>3080</v>
      </c>
      <c r="DO30" s="102">
        <v>3330</v>
      </c>
      <c r="DP30" s="137"/>
      <c r="DQ30" s="137"/>
      <c r="DR30" s="137"/>
      <c r="DS30" s="137"/>
      <c r="DT30" s="137"/>
      <c r="DU30" s="137"/>
      <c r="DV30" s="103" t="s">
        <v>985</v>
      </c>
      <c r="DW30" s="104">
        <v>15</v>
      </c>
      <c r="DX30" s="100">
        <v>1243</v>
      </c>
      <c r="DY30" s="101">
        <v>3036</v>
      </c>
      <c r="DZ30" s="102">
        <v>3286</v>
      </c>
      <c r="EA30" s="137"/>
      <c r="EB30" s="137"/>
      <c r="EC30" s="137"/>
      <c r="ED30" s="137"/>
      <c r="EE30" s="137"/>
      <c r="EF30" s="137"/>
      <c r="EG30" s="103" t="s">
        <v>985</v>
      </c>
      <c r="EH30" s="104">
        <v>15</v>
      </c>
      <c r="EI30" s="100">
        <v>2516</v>
      </c>
      <c r="EJ30" s="101">
        <v>3520</v>
      </c>
      <c r="EK30" s="102">
        <v>3770</v>
      </c>
    </row>
    <row r="31" spans="1:145" ht="14.25" thickBot="1">
      <c r="A31" s="54"/>
      <c r="B31" s="50"/>
      <c r="C31" s="50"/>
      <c r="D31" s="50"/>
      <c r="E31" s="50"/>
      <c r="F31" s="108" t="s">
        <v>994</v>
      </c>
      <c r="G31" s="104">
        <v>16</v>
      </c>
      <c r="H31" s="100">
        <v>500</v>
      </c>
      <c r="I31" s="101">
        <v>800</v>
      </c>
      <c r="J31" s="102">
        <v>1000</v>
      </c>
      <c r="K31" s="393"/>
      <c r="L31" s="393"/>
      <c r="M31" s="393"/>
      <c r="N31" s="393"/>
      <c r="O31" s="393"/>
      <c r="P31" s="108" t="s">
        <v>994</v>
      </c>
      <c r="Q31" s="104">
        <v>16</v>
      </c>
      <c r="R31" s="105">
        <v>300</v>
      </c>
      <c r="S31" s="106">
        <v>600</v>
      </c>
      <c r="T31" s="107">
        <v>800</v>
      </c>
      <c r="U31" s="137"/>
      <c r="V31" s="137"/>
      <c r="W31" s="137"/>
      <c r="X31" s="137"/>
      <c r="Y31" s="137"/>
      <c r="Z31" s="137"/>
      <c r="AA31" s="108" t="s">
        <v>994</v>
      </c>
      <c r="AB31" s="104">
        <v>16</v>
      </c>
      <c r="AC31" s="100">
        <v>1021</v>
      </c>
      <c r="AD31" s="101">
        <v>1890</v>
      </c>
      <c r="AE31" s="102">
        <v>2040</v>
      </c>
      <c r="AF31" s="137"/>
      <c r="AG31" s="137"/>
      <c r="AH31" s="137"/>
      <c r="AI31" s="137"/>
      <c r="AJ31" s="137"/>
      <c r="AK31" s="137"/>
      <c r="AL31" s="108" t="s">
        <v>994</v>
      </c>
      <c r="AM31" s="104">
        <v>16</v>
      </c>
      <c r="AN31" s="100">
        <v>990</v>
      </c>
      <c r="AO31" s="101">
        <v>1530</v>
      </c>
      <c r="AP31" s="102">
        <v>1780</v>
      </c>
      <c r="AQ31" s="137"/>
      <c r="AR31" s="137"/>
      <c r="AS31" s="137"/>
      <c r="AT31" s="137"/>
      <c r="AU31" s="137"/>
      <c r="AV31" s="137"/>
      <c r="AW31" s="108" t="s">
        <v>994</v>
      </c>
      <c r="AX31" s="104">
        <v>16</v>
      </c>
      <c r="AY31" s="100">
        <v>990</v>
      </c>
      <c r="AZ31" s="101">
        <v>1530</v>
      </c>
      <c r="BA31" s="102">
        <v>1790</v>
      </c>
      <c r="BB31" s="137"/>
      <c r="BC31" s="137"/>
      <c r="BD31" s="137"/>
      <c r="BE31" s="137"/>
      <c r="BF31" s="137"/>
      <c r="BG31" s="137"/>
      <c r="BH31" s="108" t="s">
        <v>994</v>
      </c>
      <c r="BI31" s="104">
        <v>16</v>
      </c>
      <c r="BJ31" s="100">
        <v>431</v>
      </c>
      <c r="BK31" s="101">
        <v>871</v>
      </c>
      <c r="BL31" s="102">
        <v>1121</v>
      </c>
      <c r="BM31" s="137"/>
      <c r="BN31" s="137"/>
      <c r="BO31" s="137"/>
      <c r="BP31" s="137"/>
      <c r="BQ31" s="137"/>
      <c r="BR31" s="137"/>
      <c r="BS31" s="108" t="s">
        <v>994</v>
      </c>
      <c r="BT31" s="104">
        <v>16</v>
      </c>
      <c r="BU31" s="100">
        <v>1990</v>
      </c>
      <c r="BV31" s="101">
        <v>2530</v>
      </c>
      <c r="BW31" s="102">
        <v>2830</v>
      </c>
      <c r="BX31" s="137"/>
      <c r="BY31" s="137"/>
      <c r="BZ31" s="137"/>
      <c r="CA31" s="137"/>
      <c r="CB31" s="137"/>
      <c r="CC31" s="137"/>
      <c r="CD31" s="108" t="s">
        <v>994</v>
      </c>
      <c r="CE31" s="104">
        <v>16</v>
      </c>
      <c r="CF31" s="100">
        <v>2500</v>
      </c>
      <c r="CG31" s="101">
        <v>2800</v>
      </c>
      <c r="CH31" s="102">
        <v>3000</v>
      </c>
      <c r="CI31" s="137"/>
      <c r="CJ31" s="137"/>
      <c r="CK31" s="137"/>
      <c r="CL31" s="137"/>
      <c r="CM31" s="137"/>
      <c r="CN31" s="137"/>
      <c r="CO31" s="108" t="s">
        <v>994</v>
      </c>
      <c r="CP31" s="104">
        <v>16</v>
      </c>
      <c r="CQ31" s="100">
        <v>1990</v>
      </c>
      <c r="CR31" s="101">
        <v>2530</v>
      </c>
      <c r="CS31" s="102">
        <v>2830</v>
      </c>
      <c r="CT31" s="137"/>
      <c r="CU31" s="137"/>
      <c r="CV31" s="137"/>
      <c r="CW31" s="137"/>
      <c r="CX31" s="137"/>
      <c r="CY31" s="137"/>
      <c r="CZ31" s="108" t="s">
        <v>994</v>
      </c>
      <c r="DA31" s="104">
        <v>16</v>
      </c>
      <c r="DB31" s="100">
        <v>2215</v>
      </c>
      <c r="DC31" s="101">
        <v>2990</v>
      </c>
      <c r="DD31" s="102">
        <v>3240</v>
      </c>
      <c r="DE31" s="137"/>
      <c r="DF31" s="137"/>
      <c r="DG31" s="137"/>
      <c r="DH31" s="137"/>
      <c r="DI31" s="137"/>
      <c r="DJ31" s="137"/>
      <c r="DK31" s="108" t="s">
        <v>994</v>
      </c>
      <c r="DL31" s="104">
        <v>16</v>
      </c>
      <c r="DM31" s="100">
        <v>1524</v>
      </c>
      <c r="DN31" s="101">
        <v>3080</v>
      </c>
      <c r="DO31" s="102">
        <v>3330</v>
      </c>
      <c r="DP31" s="137"/>
      <c r="DQ31" s="137"/>
      <c r="DR31" s="137"/>
      <c r="DS31" s="137"/>
      <c r="DT31" s="137"/>
      <c r="DU31" s="137"/>
      <c r="DV31" s="108" t="s">
        <v>994</v>
      </c>
      <c r="DW31" s="104">
        <v>16</v>
      </c>
      <c r="DX31" s="100">
        <v>1243</v>
      </c>
      <c r="DY31" s="101">
        <v>3036</v>
      </c>
      <c r="DZ31" s="102">
        <v>3286</v>
      </c>
      <c r="EA31" s="137"/>
      <c r="EB31" s="137"/>
      <c r="EC31" s="137"/>
      <c r="ED31" s="137"/>
      <c r="EE31" s="137"/>
      <c r="EF31" s="137"/>
      <c r="EG31" s="108" t="s">
        <v>994</v>
      </c>
      <c r="EH31" s="104">
        <v>16</v>
      </c>
      <c r="EI31" s="100">
        <v>2516</v>
      </c>
      <c r="EJ31" s="101">
        <v>3520</v>
      </c>
      <c r="EK31" s="102">
        <v>3770</v>
      </c>
    </row>
    <row r="32" spans="1:145" ht="14.25" thickBot="1">
      <c r="A32" s="54"/>
      <c r="B32" s="50"/>
      <c r="C32" s="50"/>
      <c r="D32" s="50"/>
      <c r="E32" s="50"/>
      <c r="F32" s="103" t="s">
        <v>1071</v>
      </c>
      <c r="G32" s="104">
        <v>17</v>
      </c>
      <c r="H32" s="100">
        <v>500</v>
      </c>
      <c r="I32" s="101">
        <v>800</v>
      </c>
      <c r="J32" s="102">
        <v>1000</v>
      </c>
      <c r="K32" s="393"/>
      <c r="L32" s="393"/>
      <c r="M32" s="393"/>
      <c r="N32" s="393"/>
      <c r="O32" s="393"/>
      <c r="P32" s="103" t="s">
        <v>1071</v>
      </c>
      <c r="Q32" s="104">
        <v>17</v>
      </c>
      <c r="R32" s="105">
        <v>300</v>
      </c>
      <c r="S32" s="106">
        <v>600</v>
      </c>
      <c r="T32" s="107">
        <v>800</v>
      </c>
      <c r="U32" s="137"/>
      <c r="V32" s="137"/>
      <c r="W32" s="137"/>
      <c r="X32" s="137"/>
      <c r="Y32" s="137"/>
      <c r="Z32" s="137"/>
      <c r="AA32" s="103" t="s">
        <v>1071</v>
      </c>
      <c r="AB32" s="104">
        <v>17</v>
      </c>
      <c r="AC32" s="100">
        <v>1021</v>
      </c>
      <c r="AD32" s="101">
        <v>1890</v>
      </c>
      <c r="AE32" s="102">
        <v>2040</v>
      </c>
      <c r="AF32" s="137"/>
      <c r="AG32" s="137"/>
      <c r="AH32" s="137"/>
      <c r="AI32" s="137"/>
      <c r="AJ32" s="137"/>
      <c r="AK32" s="137"/>
      <c r="AL32" s="103" t="s">
        <v>1071</v>
      </c>
      <c r="AM32" s="104">
        <v>17</v>
      </c>
      <c r="AN32" s="100">
        <v>990</v>
      </c>
      <c r="AO32" s="101">
        <v>1530</v>
      </c>
      <c r="AP32" s="102">
        <v>1780</v>
      </c>
      <c r="AQ32" s="137"/>
      <c r="AR32" s="137"/>
      <c r="AS32" s="137"/>
      <c r="AT32" s="137"/>
      <c r="AU32" s="137"/>
      <c r="AV32" s="137"/>
      <c r="AW32" s="103" t="s">
        <v>1071</v>
      </c>
      <c r="AX32" s="104">
        <v>17</v>
      </c>
      <c r="AY32" s="100">
        <v>990</v>
      </c>
      <c r="AZ32" s="101">
        <v>1530</v>
      </c>
      <c r="BA32" s="102">
        <v>1790</v>
      </c>
      <c r="BB32" s="137"/>
      <c r="BC32" s="137"/>
      <c r="BD32" s="137"/>
      <c r="BE32" s="137"/>
      <c r="BF32" s="137"/>
      <c r="BG32" s="137"/>
      <c r="BH32" s="103" t="s">
        <v>1071</v>
      </c>
      <c r="BI32" s="104">
        <v>17</v>
      </c>
      <c r="BJ32" s="100">
        <v>431</v>
      </c>
      <c r="BK32" s="101">
        <v>871</v>
      </c>
      <c r="BL32" s="102">
        <v>1121</v>
      </c>
      <c r="BM32" s="137"/>
      <c r="BN32" s="137"/>
      <c r="BO32" s="137"/>
      <c r="BP32" s="137"/>
      <c r="BQ32" s="137"/>
      <c r="BR32" s="137"/>
      <c r="BS32" s="103" t="s">
        <v>1071</v>
      </c>
      <c r="BT32" s="104">
        <v>17</v>
      </c>
      <c r="BU32" s="100">
        <v>1990</v>
      </c>
      <c r="BV32" s="101">
        <v>2530</v>
      </c>
      <c r="BW32" s="102">
        <v>2830</v>
      </c>
      <c r="BX32" s="137"/>
      <c r="BY32" s="137"/>
      <c r="BZ32" s="137"/>
      <c r="CA32" s="137"/>
      <c r="CB32" s="137"/>
      <c r="CC32" s="137"/>
      <c r="CD32" s="103" t="s">
        <v>1071</v>
      </c>
      <c r="CE32" s="104">
        <v>17</v>
      </c>
      <c r="CF32" s="100">
        <v>2500</v>
      </c>
      <c r="CG32" s="101">
        <v>2800</v>
      </c>
      <c r="CH32" s="102">
        <v>3000</v>
      </c>
      <c r="CI32" s="137"/>
      <c r="CJ32" s="137"/>
      <c r="CK32" s="137"/>
      <c r="CL32" s="137"/>
      <c r="CM32" s="137"/>
      <c r="CN32" s="137"/>
      <c r="CO32" s="103" t="s">
        <v>1071</v>
      </c>
      <c r="CP32" s="104">
        <v>17</v>
      </c>
      <c r="CQ32" s="100">
        <v>1990</v>
      </c>
      <c r="CR32" s="101">
        <v>2530</v>
      </c>
      <c r="CS32" s="102">
        <v>2830</v>
      </c>
      <c r="CT32" s="137"/>
      <c r="CU32" s="137"/>
      <c r="CV32" s="137"/>
      <c r="CW32" s="137"/>
      <c r="CX32" s="137"/>
      <c r="CY32" s="137"/>
      <c r="CZ32" s="103" t="s">
        <v>1071</v>
      </c>
      <c r="DA32" s="104">
        <v>17</v>
      </c>
      <c r="DB32" s="100">
        <v>2215</v>
      </c>
      <c r="DC32" s="101">
        <v>2990</v>
      </c>
      <c r="DD32" s="102">
        <v>3240</v>
      </c>
      <c r="DE32" s="137"/>
      <c r="DF32" s="137"/>
      <c r="DG32" s="137"/>
      <c r="DH32" s="137"/>
      <c r="DI32" s="137"/>
      <c r="DJ32" s="137"/>
      <c r="DK32" s="103" t="s">
        <v>1071</v>
      </c>
      <c r="DL32" s="104">
        <v>17</v>
      </c>
      <c r="DM32" s="100">
        <v>1524</v>
      </c>
      <c r="DN32" s="101">
        <v>3080</v>
      </c>
      <c r="DO32" s="102">
        <v>3330</v>
      </c>
      <c r="DP32" s="137"/>
      <c r="DQ32" s="137"/>
      <c r="DR32" s="137"/>
      <c r="DS32" s="137"/>
      <c r="DT32" s="137"/>
      <c r="DU32" s="137"/>
      <c r="DV32" s="103" t="s">
        <v>1071</v>
      </c>
      <c r="DW32" s="104">
        <v>17</v>
      </c>
      <c r="DX32" s="100">
        <v>1243</v>
      </c>
      <c r="DY32" s="101">
        <v>3036</v>
      </c>
      <c r="DZ32" s="102">
        <v>3286</v>
      </c>
      <c r="EA32" s="137"/>
      <c r="EB32" s="137"/>
      <c r="EC32" s="137"/>
      <c r="ED32" s="137"/>
      <c r="EE32" s="137"/>
      <c r="EF32" s="137"/>
      <c r="EG32" s="103" t="s">
        <v>1071</v>
      </c>
      <c r="EH32" s="104">
        <v>17</v>
      </c>
      <c r="EI32" s="100">
        <v>2516</v>
      </c>
      <c r="EJ32" s="101">
        <v>3520</v>
      </c>
      <c r="EK32" s="102">
        <v>3770</v>
      </c>
    </row>
    <row r="33" spans="1:141" ht="14.25" thickBot="1">
      <c r="A33" s="54"/>
      <c r="B33" s="4"/>
      <c r="C33" s="4"/>
      <c r="D33" s="14"/>
      <c r="E33" s="14"/>
      <c r="F33" s="103" t="s">
        <v>1001</v>
      </c>
      <c r="G33" s="104">
        <v>18</v>
      </c>
      <c r="H33" s="100">
        <v>500</v>
      </c>
      <c r="I33" s="101">
        <v>800</v>
      </c>
      <c r="J33" s="102">
        <v>1000</v>
      </c>
      <c r="K33" s="393"/>
      <c r="L33" s="393"/>
      <c r="M33" s="393"/>
      <c r="N33" s="393"/>
      <c r="O33" s="393"/>
      <c r="P33" s="103" t="s">
        <v>1001</v>
      </c>
      <c r="Q33" s="104">
        <v>18</v>
      </c>
      <c r="R33" s="105">
        <v>300</v>
      </c>
      <c r="S33" s="106">
        <v>600</v>
      </c>
      <c r="T33" s="107">
        <v>800</v>
      </c>
      <c r="U33" s="137"/>
      <c r="V33" s="137"/>
      <c r="W33" s="137"/>
      <c r="X33" s="137"/>
      <c r="Y33" s="137"/>
      <c r="Z33" s="137"/>
      <c r="AA33" s="103" t="s">
        <v>1001</v>
      </c>
      <c r="AB33" s="104">
        <v>18</v>
      </c>
      <c r="AC33" s="100">
        <v>1021</v>
      </c>
      <c r="AD33" s="101">
        <v>1890</v>
      </c>
      <c r="AE33" s="102">
        <v>2040</v>
      </c>
      <c r="AF33" s="137"/>
      <c r="AG33" s="137"/>
      <c r="AH33" s="137"/>
      <c r="AI33" s="137"/>
      <c r="AJ33" s="137"/>
      <c r="AK33" s="137"/>
      <c r="AL33" s="103" t="s">
        <v>1001</v>
      </c>
      <c r="AM33" s="104">
        <v>18</v>
      </c>
      <c r="AN33" s="100">
        <v>990</v>
      </c>
      <c r="AO33" s="101">
        <v>1530</v>
      </c>
      <c r="AP33" s="102">
        <v>1780</v>
      </c>
      <c r="AQ33" s="137"/>
      <c r="AR33" s="137"/>
      <c r="AS33" s="137"/>
      <c r="AT33" s="137"/>
      <c r="AU33" s="137"/>
      <c r="AV33" s="137"/>
      <c r="AW33" s="103" t="s">
        <v>1001</v>
      </c>
      <c r="AX33" s="104">
        <v>18</v>
      </c>
      <c r="AY33" s="100">
        <v>990</v>
      </c>
      <c r="AZ33" s="101">
        <v>1530</v>
      </c>
      <c r="BA33" s="102">
        <v>1790</v>
      </c>
      <c r="BB33" s="137"/>
      <c r="BC33" s="137"/>
      <c r="BD33" s="137"/>
      <c r="BE33" s="137"/>
      <c r="BF33" s="137"/>
      <c r="BG33" s="137"/>
      <c r="BH33" s="103" t="s">
        <v>1001</v>
      </c>
      <c r="BI33" s="104">
        <v>18</v>
      </c>
      <c r="BJ33" s="100">
        <v>431</v>
      </c>
      <c r="BK33" s="101">
        <v>871</v>
      </c>
      <c r="BL33" s="102">
        <v>1121</v>
      </c>
      <c r="BM33" s="137"/>
      <c r="BN33" s="137"/>
      <c r="BO33" s="137"/>
      <c r="BP33" s="137"/>
      <c r="BQ33" s="137"/>
      <c r="BR33" s="137"/>
      <c r="BS33" s="103" t="s">
        <v>1001</v>
      </c>
      <c r="BT33" s="104">
        <v>18</v>
      </c>
      <c r="BU33" s="100">
        <v>1990</v>
      </c>
      <c r="BV33" s="101">
        <v>2530</v>
      </c>
      <c r="BW33" s="102">
        <v>2830</v>
      </c>
      <c r="BX33" s="137"/>
      <c r="BY33" s="137"/>
      <c r="BZ33" s="137"/>
      <c r="CA33" s="137"/>
      <c r="CB33" s="137"/>
      <c r="CC33" s="137"/>
      <c r="CD33" s="103" t="s">
        <v>1001</v>
      </c>
      <c r="CE33" s="104">
        <v>18</v>
      </c>
      <c r="CF33" s="100">
        <v>2500</v>
      </c>
      <c r="CG33" s="101">
        <v>2800</v>
      </c>
      <c r="CH33" s="102">
        <v>3000</v>
      </c>
      <c r="CI33" s="137"/>
      <c r="CJ33" s="137"/>
      <c r="CK33" s="137"/>
      <c r="CL33" s="137"/>
      <c r="CM33" s="137"/>
      <c r="CN33" s="137"/>
      <c r="CO33" s="103" t="s">
        <v>1001</v>
      </c>
      <c r="CP33" s="104">
        <v>18</v>
      </c>
      <c r="CQ33" s="100">
        <v>1990</v>
      </c>
      <c r="CR33" s="101">
        <v>2530</v>
      </c>
      <c r="CS33" s="102">
        <v>2830</v>
      </c>
      <c r="CT33" s="137"/>
      <c r="CU33" s="137"/>
      <c r="CV33" s="137"/>
      <c r="CW33" s="137"/>
      <c r="CX33" s="137"/>
      <c r="CY33" s="137"/>
      <c r="CZ33" s="103" t="s">
        <v>1001</v>
      </c>
      <c r="DA33" s="104">
        <v>18</v>
      </c>
      <c r="DB33" s="100">
        <v>2215</v>
      </c>
      <c r="DC33" s="101">
        <v>2990</v>
      </c>
      <c r="DD33" s="102">
        <v>3240</v>
      </c>
      <c r="DE33" s="137"/>
      <c r="DF33" s="137"/>
      <c r="DG33" s="137"/>
      <c r="DH33" s="137"/>
      <c r="DI33" s="137"/>
      <c r="DJ33" s="137"/>
      <c r="DK33" s="103" t="s">
        <v>1001</v>
      </c>
      <c r="DL33" s="104">
        <v>18</v>
      </c>
      <c r="DM33" s="100">
        <v>1524</v>
      </c>
      <c r="DN33" s="101">
        <v>3080</v>
      </c>
      <c r="DO33" s="102">
        <v>3330</v>
      </c>
      <c r="DP33" s="137"/>
      <c r="DQ33" s="137"/>
      <c r="DR33" s="137"/>
      <c r="DS33" s="137"/>
      <c r="DT33" s="137"/>
      <c r="DU33" s="137"/>
      <c r="DV33" s="103" t="s">
        <v>1001</v>
      </c>
      <c r="DW33" s="104">
        <v>18</v>
      </c>
      <c r="DX33" s="100">
        <v>1243</v>
      </c>
      <c r="DY33" s="101">
        <v>3036</v>
      </c>
      <c r="DZ33" s="102">
        <v>3286</v>
      </c>
      <c r="EA33" s="137"/>
      <c r="EB33" s="137"/>
      <c r="EC33" s="137"/>
      <c r="ED33" s="137"/>
      <c r="EE33" s="137"/>
      <c r="EF33" s="137"/>
      <c r="EG33" s="103" t="s">
        <v>1001</v>
      </c>
      <c r="EH33" s="104">
        <v>18</v>
      </c>
      <c r="EI33" s="100">
        <v>2516</v>
      </c>
      <c r="EJ33" s="101">
        <v>3520</v>
      </c>
      <c r="EK33" s="102">
        <v>3770</v>
      </c>
    </row>
    <row r="34" spans="1:141" ht="14.25" thickBot="1">
      <c r="A34" s="54"/>
      <c r="B34" s="4"/>
      <c r="C34" s="4"/>
      <c r="D34" s="14"/>
      <c r="E34" s="14"/>
      <c r="F34" s="108" t="s">
        <v>1019</v>
      </c>
      <c r="G34" s="104">
        <v>19</v>
      </c>
      <c r="H34" s="109">
        <v>500</v>
      </c>
      <c r="I34" s="106">
        <v>800</v>
      </c>
      <c r="J34" s="115" t="s">
        <v>383</v>
      </c>
      <c r="K34" s="403"/>
      <c r="L34" s="403"/>
      <c r="M34" s="403"/>
      <c r="N34" s="403"/>
      <c r="O34" s="403"/>
      <c r="P34" s="108" t="s">
        <v>1019</v>
      </c>
      <c r="Q34" s="104">
        <v>19</v>
      </c>
      <c r="R34" s="109">
        <v>300</v>
      </c>
      <c r="S34" s="106">
        <v>600</v>
      </c>
      <c r="T34" s="115" t="s">
        <v>383</v>
      </c>
      <c r="U34" s="408"/>
      <c r="V34" s="408"/>
      <c r="W34" s="408"/>
      <c r="X34" s="408"/>
      <c r="Y34" s="408"/>
      <c r="Z34" s="408"/>
      <c r="AA34" s="108" t="s">
        <v>1019</v>
      </c>
      <c r="AB34" s="104">
        <v>19</v>
      </c>
      <c r="AC34" s="100">
        <v>1021</v>
      </c>
      <c r="AD34" s="101">
        <v>1890</v>
      </c>
      <c r="AE34" s="102">
        <v>2040</v>
      </c>
      <c r="AF34" s="408"/>
      <c r="AG34" s="408"/>
      <c r="AH34" s="408"/>
      <c r="AI34" s="408"/>
      <c r="AJ34" s="408"/>
      <c r="AK34" s="408"/>
      <c r="AL34" s="108" t="s">
        <v>1019</v>
      </c>
      <c r="AM34" s="104">
        <v>19</v>
      </c>
      <c r="AN34" s="100">
        <v>990</v>
      </c>
      <c r="AO34" s="101">
        <v>1530</v>
      </c>
      <c r="AP34" s="102">
        <v>1780</v>
      </c>
      <c r="AQ34" s="408"/>
      <c r="AR34" s="408"/>
      <c r="AS34" s="408"/>
      <c r="AT34" s="408"/>
      <c r="AU34" s="408"/>
      <c r="AV34" s="408"/>
      <c r="AW34" s="108" t="s">
        <v>1019</v>
      </c>
      <c r="AX34" s="104">
        <v>19</v>
      </c>
      <c r="AY34" s="100">
        <v>990</v>
      </c>
      <c r="AZ34" s="101">
        <v>1530</v>
      </c>
      <c r="BA34" s="102">
        <v>1790</v>
      </c>
      <c r="BB34" s="408"/>
      <c r="BC34" s="408"/>
      <c r="BD34" s="408"/>
      <c r="BE34" s="408"/>
      <c r="BF34" s="408"/>
      <c r="BG34" s="408"/>
      <c r="BH34" s="108" t="s">
        <v>1019</v>
      </c>
      <c r="BI34" s="104">
        <v>19</v>
      </c>
      <c r="BJ34" s="100">
        <v>431</v>
      </c>
      <c r="BK34" s="101">
        <v>871</v>
      </c>
      <c r="BL34" s="102">
        <v>1121</v>
      </c>
      <c r="BM34" s="408"/>
      <c r="BN34" s="408"/>
      <c r="BO34" s="408"/>
      <c r="BP34" s="408"/>
      <c r="BQ34" s="408"/>
      <c r="BR34" s="408"/>
      <c r="BS34" s="108" t="s">
        <v>1019</v>
      </c>
      <c r="BT34" s="104">
        <v>19</v>
      </c>
      <c r="BU34" s="100">
        <v>1990</v>
      </c>
      <c r="BV34" s="101">
        <v>2530</v>
      </c>
      <c r="BW34" s="102">
        <v>2830</v>
      </c>
      <c r="BX34" s="408"/>
      <c r="BY34" s="408"/>
      <c r="BZ34" s="408"/>
      <c r="CA34" s="408"/>
      <c r="CB34" s="408"/>
      <c r="CC34" s="408"/>
      <c r="CD34" s="108" t="s">
        <v>1019</v>
      </c>
      <c r="CE34" s="104">
        <v>19</v>
      </c>
      <c r="CF34" s="100">
        <v>2500</v>
      </c>
      <c r="CG34" s="101">
        <v>2800</v>
      </c>
      <c r="CH34" s="102">
        <v>3000</v>
      </c>
      <c r="CI34" s="408"/>
      <c r="CJ34" s="408"/>
      <c r="CK34" s="408"/>
      <c r="CL34" s="408"/>
      <c r="CM34" s="408"/>
      <c r="CN34" s="408"/>
      <c r="CO34" s="108" t="s">
        <v>1019</v>
      </c>
      <c r="CP34" s="104">
        <v>19</v>
      </c>
      <c r="CQ34" s="100">
        <v>1990</v>
      </c>
      <c r="CR34" s="101">
        <v>2530</v>
      </c>
      <c r="CS34" s="102">
        <v>2830</v>
      </c>
      <c r="CT34" s="408"/>
      <c r="CU34" s="408"/>
      <c r="CV34" s="408"/>
      <c r="CW34" s="408"/>
      <c r="CX34" s="408"/>
      <c r="CY34" s="408"/>
      <c r="CZ34" s="108" t="s">
        <v>1019</v>
      </c>
      <c r="DA34" s="104">
        <v>19</v>
      </c>
      <c r="DB34" s="100">
        <v>2215</v>
      </c>
      <c r="DC34" s="101">
        <v>2990</v>
      </c>
      <c r="DD34" s="102">
        <v>3240</v>
      </c>
      <c r="DE34" s="408"/>
      <c r="DF34" s="408"/>
      <c r="DG34" s="408"/>
      <c r="DH34" s="408"/>
      <c r="DI34" s="408"/>
      <c r="DJ34" s="408"/>
      <c r="DK34" s="108" t="s">
        <v>1019</v>
      </c>
      <c r="DL34" s="104">
        <v>19</v>
      </c>
      <c r="DM34" s="100">
        <v>1524</v>
      </c>
      <c r="DN34" s="101">
        <v>3080</v>
      </c>
      <c r="DO34" s="102">
        <v>3330</v>
      </c>
      <c r="DP34" s="408"/>
      <c r="DQ34" s="408"/>
      <c r="DR34" s="408"/>
      <c r="DS34" s="408"/>
      <c r="DT34" s="408"/>
      <c r="DU34" s="408"/>
      <c r="DV34" s="108" t="s">
        <v>1019</v>
      </c>
      <c r="DW34" s="104">
        <v>19</v>
      </c>
      <c r="DX34" s="100">
        <v>1243</v>
      </c>
      <c r="DY34" s="101">
        <v>3036</v>
      </c>
      <c r="DZ34" s="102">
        <v>3286</v>
      </c>
      <c r="EA34" s="408"/>
      <c r="EB34" s="408"/>
      <c r="EC34" s="408"/>
      <c r="ED34" s="408"/>
      <c r="EE34" s="408"/>
      <c r="EF34" s="408"/>
      <c r="EG34" s="108" t="s">
        <v>1019</v>
      </c>
      <c r="EH34" s="104">
        <v>19</v>
      </c>
      <c r="EI34" s="100">
        <v>2516</v>
      </c>
      <c r="EJ34" s="101">
        <v>3520</v>
      </c>
      <c r="EK34" s="102">
        <v>3770</v>
      </c>
    </row>
    <row r="35" spans="1:141" ht="14.25" thickBot="1">
      <c r="A35" s="54"/>
      <c r="B35" s="50"/>
      <c r="C35" s="50"/>
      <c r="D35" s="50"/>
      <c r="E35" s="50"/>
      <c r="F35" s="103" t="s">
        <v>1023</v>
      </c>
      <c r="G35" s="104">
        <v>20</v>
      </c>
      <c r="H35" s="100">
        <v>500</v>
      </c>
      <c r="I35" s="101">
        <v>800</v>
      </c>
      <c r="J35" s="102">
        <v>1000</v>
      </c>
      <c r="K35" s="393"/>
      <c r="L35" s="393"/>
      <c r="M35" s="393"/>
      <c r="N35" s="393"/>
      <c r="O35" s="393"/>
      <c r="P35" s="103" t="s">
        <v>1023</v>
      </c>
      <c r="Q35" s="104">
        <v>20</v>
      </c>
      <c r="R35" s="105">
        <v>300</v>
      </c>
      <c r="S35" s="106">
        <v>600</v>
      </c>
      <c r="T35" s="107">
        <v>800</v>
      </c>
      <c r="U35" s="137"/>
      <c r="V35" s="137"/>
      <c r="W35" s="137"/>
      <c r="X35" s="137"/>
      <c r="Y35" s="137"/>
      <c r="Z35" s="137"/>
      <c r="AA35" s="103" t="s">
        <v>1023</v>
      </c>
      <c r="AB35" s="104">
        <v>20</v>
      </c>
      <c r="AC35" s="100">
        <v>1021</v>
      </c>
      <c r="AD35" s="101">
        <v>1890</v>
      </c>
      <c r="AE35" s="102">
        <v>2040</v>
      </c>
      <c r="AF35" s="137"/>
      <c r="AG35" s="137"/>
      <c r="AH35" s="137"/>
      <c r="AI35" s="137"/>
      <c r="AJ35" s="137"/>
      <c r="AK35" s="137"/>
      <c r="AL35" s="103" t="s">
        <v>1023</v>
      </c>
      <c r="AM35" s="104">
        <v>20</v>
      </c>
      <c r="AN35" s="100">
        <v>990</v>
      </c>
      <c r="AO35" s="101">
        <v>1530</v>
      </c>
      <c r="AP35" s="102">
        <v>1780</v>
      </c>
      <c r="AQ35" s="137"/>
      <c r="AR35" s="137"/>
      <c r="AS35" s="137"/>
      <c r="AT35" s="137"/>
      <c r="AU35" s="137"/>
      <c r="AV35" s="137"/>
      <c r="AW35" s="103" t="s">
        <v>1023</v>
      </c>
      <c r="AX35" s="104">
        <v>20</v>
      </c>
      <c r="AY35" s="100">
        <v>990</v>
      </c>
      <c r="AZ35" s="101">
        <v>1530</v>
      </c>
      <c r="BA35" s="102">
        <v>1790</v>
      </c>
      <c r="BB35" s="137"/>
      <c r="BC35" s="137"/>
      <c r="BD35" s="137"/>
      <c r="BE35" s="137"/>
      <c r="BF35" s="137"/>
      <c r="BG35" s="137"/>
      <c r="BH35" s="103" t="s">
        <v>1023</v>
      </c>
      <c r="BI35" s="104">
        <v>20</v>
      </c>
      <c r="BJ35" s="100">
        <v>431</v>
      </c>
      <c r="BK35" s="101">
        <v>871</v>
      </c>
      <c r="BL35" s="102">
        <v>1121</v>
      </c>
      <c r="BM35" s="137"/>
      <c r="BN35" s="137"/>
      <c r="BO35" s="137"/>
      <c r="BP35" s="137"/>
      <c r="BQ35" s="137"/>
      <c r="BR35" s="137"/>
      <c r="BS35" s="103" t="s">
        <v>1023</v>
      </c>
      <c r="BT35" s="104">
        <v>20</v>
      </c>
      <c r="BU35" s="100">
        <v>1990</v>
      </c>
      <c r="BV35" s="101">
        <v>2530</v>
      </c>
      <c r="BW35" s="102">
        <v>2830</v>
      </c>
      <c r="BX35" s="137"/>
      <c r="BY35" s="137"/>
      <c r="BZ35" s="137"/>
      <c r="CA35" s="137"/>
      <c r="CB35" s="137"/>
      <c r="CC35" s="137"/>
      <c r="CD35" s="103" t="s">
        <v>1023</v>
      </c>
      <c r="CE35" s="104">
        <v>20</v>
      </c>
      <c r="CF35" s="100">
        <v>2500</v>
      </c>
      <c r="CG35" s="101">
        <v>2800</v>
      </c>
      <c r="CH35" s="102">
        <v>3000</v>
      </c>
      <c r="CI35" s="137"/>
      <c r="CJ35" s="137"/>
      <c r="CK35" s="137"/>
      <c r="CL35" s="137"/>
      <c r="CM35" s="137"/>
      <c r="CN35" s="137"/>
      <c r="CO35" s="103" t="s">
        <v>1023</v>
      </c>
      <c r="CP35" s="104">
        <v>20</v>
      </c>
      <c r="CQ35" s="100">
        <v>1990</v>
      </c>
      <c r="CR35" s="101">
        <v>2530</v>
      </c>
      <c r="CS35" s="102">
        <v>2830</v>
      </c>
      <c r="CT35" s="137"/>
      <c r="CU35" s="137"/>
      <c r="CV35" s="137"/>
      <c r="CW35" s="137"/>
      <c r="CX35" s="137"/>
      <c r="CY35" s="137"/>
      <c r="CZ35" s="103" t="s">
        <v>1023</v>
      </c>
      <c r="DA35" s="104">
        <v>20</v>
      </c>
      <c r="DB35" s="100">
        <v>2215</v>
      </c>
      <c r="DC35" s="101">
        <v>2990</v>
      </c>
      <c r="DD35" s="102">
        <v>3240</v>
      </c>
      <c r="DE35" s="137"/>
      <c r="DF35" s="137"/>
      <c r="DG35" s="137"/>
      <c r="DH35" s="137"/>
      <c r="DI35" s="137"/>
      <c r="DJ35" s="137"/>
      <c r="DK35" s="103" t="s">
        <v>1023</v>
      </c>
      <c r="DL35" s="104">
        <v>20</v>
      </c>
      <c r="DM35" s="100">
        <v>1524</v>
      </c>
      <c r="DN35" s="101">
        <v>3080</v>
      </c>
      <c r="DO35" s="102">
        <v>3330</v>
      </c>
      <c r="DP35" s="137"/>
      <c r="DQ35" s="137"/>
      <c r="DR35" s="137"/>
      <c r="DS35" s="137"/>
      <c r="DT35" s="137"/>
      <c r="DU35" s="137"/>
      <c r="DV35" s="103" t="s">
        <v>1023</v>
      </c>
      <c r="DW35" s="104">
        <v>20</v>
      </c>
      <c r="DX35" s="100">
        <v>1243</v>
      </c>
      <c r="DY35" s="101">
        <v>3036</v>
      </c>
      <c r="DZ35" s="102">
        <v>3286</v>
      </c>
      <c r="EA35" s="137"/>
      <c r="EB35" s="137"/>
      <c r="EC35" s="137"/>
      <c r="ED35" s="137"/>
      <c r="EE35" s="137"/>
      <c r="EF35" s="137"/>
      <c r="EG35" s="103" t="s">
        <v>1023</v>
      </c>
      <c r="EH35" s="104">
        <v>20</v>
      </c>
      <c r="EI35" s="100">
        <v>2516</v>
      </c>
      <c r="EJ35" s="101">
        <v>3520</v>
      </c>
      <c r="EK35" s="102">
        <v>3770</v>
      </c>
    </row>
    <row r="36" spans="1:141" ht="14.25" thickBot="1">
      <c r="A36" s="54"/>
      <c r="B36" s="50"/>
      <c r="C36" s="50"/>
      <c r="D36" s="50"/>
      <c r="E36" s="50"/>
      <c r="F36" s="110" t="s">
        <v>1032</v>
      </c>
      <c r="G36" s="104">
        <v>21</v>
      </c>
      <c r="H36" s="100">
        <v>500</v>
      </c>
      <c r="I36" s="101">
        <v>800</v>
      </c>
      <c r="J36" s="102">
        <v>1000</v>
      </c>
      <c r="K36" s="393"/>
      <c r="L36" s="393"/>
      <c r="M36" s="393"/>
      <c r="N36" s="393"/>
      <c r="O36" s="393"/>
      <c r="P36" s="110" t="s">
        <v>1032</v>
      </c>
      <c r="Q36" s="104">
        <v>21</v>
      </c>
      <c r="R36" s="105">
        <v>300</v>
      </c>
      <c r="S36" s="106">
        <v>600</v>
      </c>
      <c r="T36" s="107">
        <v>800</v>
      </c>
      <c r="U36" s="137"/>
      <c r="V36" s="137"/>
      <c r="W36" s="137"/>
      <c r="X36" s="137"/>
      <c r="Y36" s="137"/>
      <c r="Z36" s="137"/>
      <c r="AA36" s="110" t="s">
        <v>1032</v>
      </c>
      <c r="AB36" s="104">
        <v>21</v>
      </c>
      <c r="AC36" s="100">
        <v>1021</v>
      </c>
      <c r="AD36" s="101">
        <v>1890</v>
      </c>
      <c r="AE36" s="102">
        <v>2040</v>
      </c>
      <c r="AF36" s="137"/>
      <c r="AG36" s="137"/>
      <c r="AH36" s="137"/>
      <c r="AI36" s="137"/>
      <c r="AJ36" s="137"/>
      <c r="AK36" s="137"/>
      <c r="AL36" s="110" t="s">
        <v>1032</v>
      </c>
      <c r="AM36" s="104">
        <v>21</v>
      </c>
      <c r="AN36" s="100">
        <v>990</v>
      </c>
      <c r="AO36" s="101">
        <v>1530</v>
      </c>
      <c r="AP36" s="102">
        <v>1780</v>
      </c>
      <c r="AQ36" s="137"/>
      <c r="AR36" s="137"/>
      <c r="AS36" s="137"/>
      <c r="AT36" s="137"/>
      <c r="AU36" s="137"/>
      <c r="AV36" s="137"/>
      <c r="AW36" s="110" t="s">
        <v>1032</v>
      </c>
      <c r="AX36" s="104">
        <v>21</v>
      </c>
      <c r="AY36" s="100">
        <v>990</v>
      </c>
      <c r="AZ36" s="101">
        <v>1530</v>
      </c>
      <c r="BA36" s="102">
        <v>1790</v>
      </c>
      <c r="BB36" s="137"/>
      <c r="BC36" s="137"/>
      <c r="BD36" s="137"/>
      <c r="BE36" s="137"/>
      <c r="BF36" s="137"/>
      <c r="BG36" s="137"/>
      <c r="BH36" s="110" t="s">
        <v>1032</v>
      </c>
      <c r="BI36" s="104">
        <v>21</v>
      </c>
      <c r="BJ36" s="100">
        <v>431</v>
      </c>
      <c r="BK36" s="101">
        <v>871</v>
      </c>
      <c r="BL36" s="102">
        <v>1121</v>
      </c>
      <c r="BM36" s="137"/>
      <c r="BN36" s="137"/>
      <c r="BO36" s="137"/>
      <c r="BP36" s="137"/>
      <c r="BQ36" s="137"/>
      <c r="BR36" s="137"/>
      <c r="BS36" s="110" t="s">
        <v>1032</v>
      </c>
      <c r="BT36" s="104">
        <v>21</v>
      </c>
      <c r="BU36" s="505">
        <v>1990</v>
      </c>
      <c r="BV36" s="506">
        <v>2530</v>
      </c>
      <c r="BW36" s="507">
        <v>2830</v>
      </c>
      <c r="BX36" s="137"/>
      <c r="BY36" s="137"/>
      <c r="BZ36" s="137"/>
      <c r="CA36" s="137"/>
      <c r="CB36" s="137"/>
      <c r="CC36" s="137"/>
      <c r="CD36" s="110" t="s">
        <v>1032</v>
      </c>
      <c r="CE36" s="104">
        <v>21</v>
      </c>
      <c r="CF36" s="100">
        <v>2500</v>
      </c>
      <c r="CG36" s="101">
        <v>2800</v>
      </c>
      <c r="CH36" s="102">
        <v>3000</v>
      </c>
      <c r="CI36" s="137"/>
      <c r="CJ36" s="137"/>
      <c r="CK36" s="137"/>
      <c r="CL36" s="137"/>
      <c r="CM36" s="137"/>
      <c r="CN36" s="137"/>
      <c r="CO36" s="110" t="s">
        <v>1032</v>
      </c>
      <c r="CP36" s="104">
        <v>21</v>
      </c>
      <c r="CQ36" s="100">
        <v>1990</v>
      </c>
      <c r="CR36" s="101">
        <v>2530</v>
      </c>
      <c r="CS36" s="102">
        <v>2830</v>
      </c>
      <c r="CT36" s="137"/>
      <c r="CU36" s="137"/>
      <c r="CV36" s="137"/>
      <c r="CW36" s="137"/>
      <c r="CX36" s="137"/>
      <c r="CY36" s="137"/>
      <c r="CZ36" s="110" t="s">
        <v>1032</v>
      </c>
      <c r="DA36" s="104">
        <v>21</v>
      </c>
      <c r="DB36" s="100">
        <v>2215</v>
      </c>
      <c r="DC36" s="101">
        <v>2990</v>
      </c>
      <c r="DD36" s="102">
        <v>3240</v>
      </c>
      <c r="DE36" s="137"/>
      <c r="DF36" s="137"/>
      <c r="DG36" s="137"/>
      <c r="DH36" s="137"/>
      <c r="DI36" s="137"/>
      <c r="DJ36" s="137"/>
      <c r="DK36" s="110" t="s">
        <v>1032</v>
      </c>
      <c r="DL36" s="104">
        <v>21</v>
      </c>
      <c r="DM36" s="100">
        <v>1524</v>
      </c>
      <c r="DN36" s="101">
        <v>3080</v>
      </c>
      <c r="DO36" s="102">
        <v>3330</v>
      </c>
      <c r="DP36" s="137"/>
      <c r="DQ36" s="137"/>
      <c r="DR36" s="137"/>
      <c r="DS36" s="137"/>
      <c r="DT36" s="137"/>
      <c r="DU36" s="137"/>
      <c r="DV36" s="110" t="s">
        <v>1032</v>
      </c>
      <c r="DW36" s="104">
        <v>21</v>
      </c>
      <c r="DX36" s="100">
        <v>1243</v>
      </c>
      <c r="DY36" s="101">
        <v>3036</v>
      </c>
      <c r="DZ36" s="102">
        <v>3286</v>
      </c>
      <c r="EA36" s="137"/>
      <c r="EB36" s="137"/>
      <c r="EC36" s="137"/>
      <c r="ED36" s="137"/>
      <c r="EE36" s="137"/>
      <c r="EF36" s="137"/>
      <c r="EG36" s="110" t="s">
        <v>1032</v>
      </c>
      <c r="EH36" s="104">
        <v>21</v>
      </c>
      <c r="EI36" s="100">
        <v>2516</v>
      </c>
      <c r="EJ36" s="101">
        <v>3520</v>
      </c>
      <c r="EK36" s="102">
        <v>3770</v>
      </c>
    </row>
    <row r="37" spans="1:141" ht="14.25" thickBot="1">
      <c r="A37" s="62"/>
      <c r="B37" s="63"/>
      <c r="C37" s="63"/>
      <c r="D37" s="63"/>
      <c r="E37" s="63"/>
      <c r="F37" s="409" t="s">
        <v>1072</v>
      </c>
      <c r="G37" s="104">
        <v>22</v>
      </c>
      <c r="H37" s="100">
        <v>500</v>
      </c>
      <c r="I37" s="101">
        <v>800</v>
      </c>
      <c r="J37" s="102">
        <v>1000</v>
      </c>
      <c r="K37" s="393"/>
      <c r="L37" s="393"/>
      <c r="M37" s="393"/>
      <c r="N37" s="393"/>
      <c r="O37" s="393"/>
      <c r="P37" s="409" t="s">
        <v>1072</v>
      </c>
      <c r="Q37" s="104">
        <v>22</v>
      </c>
      <c r="R37" s="111">
        <v>310</v>
      </c>
      <c r="S37" s="112">
        <v>1180</v>
      </c>
      <c r="T37" s="113">
        <v>1425</v>
      </c>
      <c r="U37" s="137"/>
      <c r="V37" s="137"/>
      <c r="W37" s="137"/>
      <c r="X37" s="137"/>
      <c r="Y37" s="137"/>
      <c r="Z37" s="137"/>
      <c r="AA37" s="409" t="s">
        <v>1072</v>
      </c>
      <c r="AB37" s="104">
        <v>22</v>
      </c>
      <c r="AC37" s="505">
        <v>1021</v>
      </c>
      <c r="AD37" s="506">
        <v>1890</v>
      </c>
      <c r="AE37" s="507">
        <v>2040</v>
      </c>
      <c r="AF37" s="137"/>
      <c r="AG37" s="137"/>
      <c r="AH37" s="137"/>
      <c r="AI37" s="137"/>
      <c r="AJ37" s="137"/>
      <c r="AK37" s="137"/>
      <c r="AL37" s="409" t="s">
        <v>1072</v>
      </c>
      <c r="AM37" s="104">
        <v>22</v>
      </c>
      <c r="AN37" s="505">
        <v>990</v>
      </c>
      <c r="AO37" s="506">
        <v>1530</v>
      </c>
      <c r="AP37" s="507">
        <v>1780</v>
      </c>
      <c r="AQ37" s="137"/>
      <c r="AR37" s="137"/>
      <c r="AS37" s="137"/>
      <c r="AT37" s="137"/>
      <c r="AU37" s="137"/>
      <c r="AV37" s="137"/>
      <c r="AW37" s="409" t="s">
        <v>1072</v>
      </c>
      <c r="AX37" s="104">
        <v>22</v>
      </c>
      <c r="AY37" s="505">
        <v>990</v>
      </c>
      <c r="AZ37" s="506">
        <v>1530</v>
      </c>
      <c r="BA37" s="507">
        <v>1790</v>
      </c>
      <c r="BB37" s="137"/>
      <c r="BC37" s="137"/>
      <c r="BD37" s="137"/>
      <c r="BE37" s="137"/>
      <c r="BF37" s="137"/>
      <c r="BG37" s="137"/>
      <c r="BH37" s="409" t="s">
        <v>1072</v>
      </c>
      <c r="BI37" s="104">
        <v>22</v>
      </c>
      <c r="BJ37" s="505">
        <v>431</v>
      </c>
      <c r="BK37" s="506">
        <v>871</v>
      </c>
      <c r="BL37" s="507">
        <v>1121</v>
      </c>
      <c r="BM37" s="137"/>
      <c r="BN37" s="137"/>
      <c r="BO37" s="137"/>
      <c r="BP37" s="137"/>
      <c r="BQ37" s="137"/>
      <c r="BR37" s="137"/>
      <c r="BS37" s="409" t="s">
        <v>1072</v>
      </c>
      <c r="BT37" s="104">
        <v>22</v>
      </c>
      <c r="BU37" s="505">
        <v>1990</v>
      </c>
      <c r="BV37" s="506">
        <v>2530</v>
      </c>
      <c r="BW37" s="507">
        <v>2830</v>
      </c>
      <c r="BX37" s="137"/>
      <c r="BY37" s="137"/>
      <c r="BZ37" s="137"/>
      <c r="CA37" s="137"/>
      <c r="CB37" s="137"/>
      <c r="CC37" s="137"/>
      <c r="CD37" s="409" t="s">
        <v>1072</v>
      </c>
      <c r="CE37" s="104">
        <v>22</v>
      </c>
      <c r="CF37" s="505">
        <v>2500</v>
      </c>
      <c r="CG37" s="506">
        <v>2800</v>
      </c>
      <c r="CH37" s="507">
        <v>3000</v>
      </c>
      <c r="CI37" s="137"/>
      <c r="CJ37" s="137"/>
      <c r="CK37" s="137"/>
      <c r="CL37" s="137"/>
      <c r="CM37" s="137"/>
      <c r="CN37" s="137"/>
      <c r="CO37" s="409" t="s">
        <v>1072</v>
      </c>
      <c r="CP37" s="104">
        <v>22</v>
      </c>
      <c r="CQ37" s="505">
        <v>1990</v>
      </c>
      <c r="CR37" s="506">
        <v>2530</v>
      </c>
      <c r="CS37" s="507">
        <v>2830</v>
      </c>
      <c r="CT37" s="137"/>
      <c r="CU37" s="137"/>
      <c r="CV37" s="137"/>
      <c r="CW37" s="137"/>
      <c r="CX37" s="137"/>
      <c r="CY37" s="137"/>
      <c r="CZ37" s="409" t="s">
        <v>1072</v>
      </c>
      <c r="DA37" s="104">
        <v>22</v>
      </c>
      <c r="DB37" s="505">
        <v>2215</v>
      </c>
      <c r="DC37" s="506">
        <v>2990</v>
      </c>
      <c r="DD37" s="507">
        <v>3240</v>
      </c>
      <c r="DE37" s="137"/>
      <c r="DF37" s="137"/>
      <c r="DG37" s="137"/>
      <c r="DH37" s="137"/>
      <c r="DI37" s="137"/>
      <c r="DJ37" s="137"/>
      <c r="DK37" s="409" t="s">
        <v>1072</v>
      </c>
      <c r="DL37" s="104">
        <v>22</v>
      </c>
      <c r="DM37" s="505">
        <v>1524</v>
      </c>
      <c r="DN37" s="506">
        <v>3080</v>
      </c>
      <c r="DO37" s="507">
        <v>3330</v>
      </c>
      <c r="DP37" s="137"/>
      <c r="DQ37" s="137"/>
      <c r="DR37" s="137"/>
      <c r="DS37" s="137"/>
      <c r="DT37" s="137"/>
      <c r="DU37" s="137"/>
      <c r="DV37" s="409" t="s">
        <v>1072</v>
      </c>
      <c r="DW37" s="104">
        <v>22</v>
      </c>
      <c r="DX37" s="505">
        <v>1243</v>
      </c>
      <c r="DY37" s="506">
        <v>3036</v>
      </c>
      <c r="DZ37" s="507">
        <v>3286</v>
      </c>
      <c r="EA37" s="137"/>
      <c r="EB37" s="137"/>
      <c r="EC37" s="137"/>
      <c r="ED37" s="137"/>
      <c r="EE37" s="137"/>
      <c r="EF37" s="137"/>
      <c r="EG37" s="409" t="s">
        <v>1072</v>
      </c>
      <c r="EH37" s="104">
        <v>22</v>
      </c>
      <c r="EI37" s="505">
        <v>2516</v>
      </c>
      <c r="EJ37" s="506">
        <v>3520</v>
      </c>
      <c r="EK37" s="507">
        <v>3770</v>
      </c>
    </row>
    <row r="38" spans="1:141" ht="15.75">
      <c r="A38" s="394" t="s">
        <v>2474</v>
      </c>
      <c r="B38" s="394"/>
      <c r="C38" s="394"/>
      <c r="D38" s="394"/>
      <c r="E38" s="394"/>
      <c r="F38" s="50"/>
      <c r="G38" s="50"/>
      <c r="H38" s="114"/>
      <c r="I38" s="50"/>
      <c r="J38" s="114"/>
      <c r="K38" s="400"/>
      <c r="L38" s="400"/>
      <c r="M38" s="400"/>
      <c r="N38" s="400"/>
      <c r="O38" s="400"/>
    </row>
    <row r="39" spans="1:141">
      <c r="B39" s="331"/>
      <c r="C39" s="331"/>
      <c r="D39" s="331"/>
      <c r="E39" s="331"/>
      <c r="F39" s="50"/>
      <c r="G39" s="50"/>
      <c r="H39" s="50"/>
      <c r="I39" s="50"/>
      <c r="J39" s="50"/>
    </row>
    <row r="40" spans="1:141">
      <c r="F40" s="50"/>
      <c r="G40" s="50"/>
      <c r="H40" s="50"/>
      <c r="I40" s="50"/>
      <c r="J40" s="50"/>
    </row>
  </sheetData>
  <sheetProtection password="9994" sheet="1"/>
  <phoneticPr fontId="19" type="noConversion"/>
  <hyperlinks>
    <hyperlink ref="B16" location="'IMPORTS RATES FCL'!F2:J2" display="HAITI"/>
    <hyperlink ref="A39:E39" location="'ACCESSORIAL CHARGES'!A1" display="AFTER YOU OBTAIN BASE OCEAN FREIGHT CLICK HERE FOR YOU ACCESSORIAL CHARGES"/>
    <hyperlink ref="A12:E12" location="'EXPORTS RATES FCL'!A1" display="IF THE RATES DO NOT APPEAR CORRECTLY CLICK HERE (HOME) AND SELECT COUNTRY AGAIN"/>
    <hyperlink ref="D16" location="'IMPORTS RATES FCL'!AA2:AM2" display="COSTA RICA"/>
    <hyperlink ref="C16" location="'IMPORTS RATES FCL'!P2:AA2" display="DOMINICAN REP."/>
    <hyperlink ref="A38:E38" location="'ACCESSORIAL CHARGES'!A1" display="AFTER YOU OBTAIN BASE OCEAN FREIGHT CLICK HERE FOR YOU ACCESSORIAL CHARGES"/>
    <hyperlink ref="H8:J11" location="'ACCESSORIAL CHARGES'!A1" display="RATES ARE BASE OCEAN FREIGHT"/>
    <hyperlink ref="R8:T11" location="'ACCESSORIAL CHARGES'!O1:Z1" display="RATES ARE BASE OCEAN FREIGHT"/>
    <hyperlink ref="AC8:AE11" location="'ACCESSORIAL CHARGES'!AD1:AO1" display="RATES ARE BASE OCEAN FREIGHT"/>
    <hyperlink ref="AN8:AP11" location="'ACCESSORIAL CHARGES'!AQ1:BC1" display="RATES ARE BASE OCEAN FREIGHT"/>
    <hyperlink ref="AY8:BA11" location="'ACCESSORIAL CHARGES'!BD1:BP1" display="RATES ARE BASE OCEAN FREIGHT"/>
    <hyperlink ref="BJ8:BL11" location="'ACCESSORIAL CHARGES'!BQ1:CC1" display="RATES ARE BASE OCEAN FREIGHT"/>
    <hyperlink ref="BU8:BW11" location="'ACCESSORIAL CHARGES'!CD1:CP1" display="RATES ARE BASE OCEAN FREIGHT"/>
    <hyperlink ref="CF8:CH11" location="'ACCESSORIAL CHARGES'!CQ1:DC1" display="RATES ARE BASE OCEAN FREIGHT"/>
    <hyperlink ref="CQ8:CS11" location="'ACCESSORIAL CHARGES'!DD1:DP1" display="RATES ARE BASE OCEAN FREIGHT"/>
    <hyperlink ref="DB8:DD11" location="'ACCESSORIAL CHARGES'!DQ1:EC1" display="RATES ARE BASE OCEAN FREIGHT"/>
    <hyperlink ref="DM8:DO11" location="'ACCESSORIAL CHARGES'!ED1:EP1" display="RATES ARE BASE OCEAN FREIGHT"/>
    <hyperlink ref="DX8:DZ11" location="'ACCESSORIAL CHARGES'!EQ1:FC1" display="RATES ARE BASE OCEAN FREIGHT"/>
    <hyperlink ref="EI8:EK11" location="'ACCESSORIAL CHARGES'!FD1:FP1" display="RATES ARE BASE OCEAN FREIGHT"/>
    <hyperlink ref="E16" location="'IMPORTS RATES FCL'!AL1:AU1" display="GUATEMALA"/>
    <hyperlink ref="B20" location="'IMPORTS RATES FCL'!AW1:BF1" display="HONDURAS"/>
    <hyperlink ref="C20" location="'IMPORTS RATES FCL'!BH1:BQ1" display="PANAMA"/>
    <hyperlink ref="D20" location="'IMPORTS RATES FCL'!BS1:CB1" display="NICARAGUA"/>
    <hyperlink ref="E20" location="'IMPORTS RATES FCL'!CD1:CM1" display="PURTO RICO"/>
    <hyperlink ref="B24" location="'IMPORTS RATES FCL'!CO1:CX1" display="EL SALVADOR"/>
    <hyperlink ref="C24" location="'IMPORTS RATES FCL'!CZ1:DI1" display="JAMAICA"/>
    <hyperlink ref="D24" location="'IMPORTS RATES FCL'!DK1:DT1" display="VENEZUELA"/>
    <hyperlink ref="E24" location="'IMPORTS RATES FCL'!DV1:EE1" display="CHILE"/>
    <hyperlink ref="AR20:AT23" location="'ACCESSORIAL CHARGES'!AQ1:BC1" display="RATES ARE BASE OCEAN FREIGHT"/>
    <hyperlink ref="V19:X22" location="'ACCESSORIAL CHARGES'!O1:Z1" display="RATES ARE BASE OCEAN FREIGHT"/>
    <hyperlink ref="L20:N23" location="'ACCESSORIAL CHARGES'!A1" display="RATES ARE BASE OCEAN FREIGHT"/>
    <hyperlink ref="AG19:AI22" location="'ACCESSORIAL CHARGES'!AD1:AO1" display="RATES ARE BASE OCEAN FREIGHT"/>
    <hyperlink ref="BC18:BE21" location="'ACCESSORIAL CHARGES'!BD1:BP1" display="RATES ARE BASE OCEAN FREIGHT"/>
    <hyperlink ref="BN18:BP21" location="'ACCESSORIAL CHARGES'!BQ1:CC1" display="RATES ARE BASE OCEAN FREIGHT"/>
    <hyperlink ref="BY18:CA21" location="'ACCESSORIAL CHARGES'!CD1:CP1" display="RATES ARE BASE OCEAN FREIGHT"/>
    <hyperlink ref="CJ18:CL21" location="'ACCESSORIAL CHARGES'!CQ1:DC1" display="RATES ARE BASE OCEAN FREIGHT"/>
    <hyperlink ref="CU18:CW21" location="'ACCESSORIAL CHARGES'!DD1:DP1" display="RATES ARE BASE OCEAN FREIGHT"/>
    <hyperlink ref="DF18:DH21" location="'ACCESSORIAL CHARGES'!DQ1:EC1" display="RATES ARE BASE OCEAN FREIGHT"/>
    <hyperlink ref="DQ18:DS21" location="'ACCESSORIAL CHARGES'!ED1:EP1" display="RATES ARE BASE OCEAN FREIGHT"/>
    <hyperlink ref="EB18:ED21" location="'ACCESSORIAL CHARGES'!EQ1:FC1" display="RATES ARE BASE OCEAN FREIGHT"/>
    <hyperlink ref="EM18:EO21" location="'ACCESSORIAL CHARGES'!FD1:FP1" display="RATES ARE BASE OCEAN FREIGHT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B1:FO45"/>
  <sheetViews>
    <sheetView zoomScale="80" zoomScaleNormal="80" workbookViewId="0">
      <selection activeCell="F19" sqref="F19"/>
    </sheetView>
  </sheetViews>
  <sheetFormatPr defaultRowHeight="12.75"/>
  <cols>
    <col min="1" max="1" width="3.42578125" style="4" customWidth="1"/>
    <col min="2" max="2" width="40.28515625" style="117" customWidth="1"/>
    <col min="3" max="3" width="15.42578125" style="117" customWidth="1"/>
    <col min="4" max="4" width="16.5703125" style="117" customWidth="1"/>
    <col min="5" max="5" width="15.5703125" style="117" customWidth="1"/>
    <col min="6" max="6" width="15.140625" style="117" customWidth="1"/>
    <col min="7" max="7" width="15.42578125" style="117" customWidth="1"/>
    <col min="8" max="12" width="19" style="117" customWidth="1"/>
    <col min="13" max="13" width="11.85546875" style="4" customWidth="1"/>
    <col min="14" max="14" width="9.140625" style="4"/>
    <col min="15" max="15" width="3.42578125" style="4" customWidth="1"/>
    <col min="16" max="16" width="40.28515625" style="117" customWidth="1"/>
    <col min="17" max="17" width="15.42578125" style="117" customWidth="1"/>
    <col min="18" max="18" width="16.5703125" style="117" customWidth="1"/>
    <col min="19" max="19" width="15.5703125" style="117" customWidth="1"/>
    <col min="20" max="20" width="15.140625" style="117" customWidth="1"/>
    <col min="21" max="21" width="15.42578125" style="117" customWidth="1"/>
    <col min="22" max="22" width="19" style="117" customWidth="1"/>
    <col min="23" max="23" width="11.42578125" style="4" customWidth="1"/>
    <col min="24" max="24" width="9.140625" style="4"/>
    <col min="25" max="25" width="16" style="4" customWidth="1"/>
    <col min="26" max="26" width="14.140625" style="4" customWidth="1"/>
    <col min="27" max="27" width="14.5703125" style="4" customWidth="1"/>
    <col min="28" max="29" width="9.140625" style="4"/>
    <col min="30" max="30" width="3.42578125" style="4" customWidth="1"/>
    <col min="31" max="31" width="40.28515625" style="117" customWidth="1"/>
    <col min="32" max="32" width="15.42578125" style="117" customWidth="1"/>
    <col min="33" max="33" width="16.5703125" style="117" customWidth="1"/>
    <col min="34" max="34" width="15.5703125" style="117" customWidth="1"/>
    <col min="35" max="35" width="15.140625" style="117" customWidth="1"/>
    <col min="36" max="36" width="15.42578125" style="117" customWidth="1"/>
    <col min="37" max="41" width="19" style="117" customWidth="1"/>
    <col min="42" max="42" width="11.85546875" style="4" customWidth="1"/>
    <col min="43" max="43" width="3.42578125" style="4" customWidth="1"/>
    <col min="44" max="44" width="40.28515625" style="117" customWidth="1"/>
    <col min="45" max="45" width="15.42578125" style="117" customWidth="1"/>
    <col min="46" max="46" width="16.5703125" style="117" customWidth="1"/>
    <col min="47" max="47" width="15.5703125" style="117" customWidth="1"/>
    <col min="48" max="48" width="15.140625" style="117" customWidth="1"/>
    <col min="49" max="49" width="15.42578125" style="117" customWidth="1"/>
    <col min="50" max="54" width="19" style="117" customWidth="1"/>
    <col min="55" max="55" width="11.85546875" style="4" customWidth="1"/>
    <col min="56" max="56" width="3.42578125" style="4" customWidth="1"/>
    <col min="57" max="57" width="40.28515625" style="117" customWidth="1"/>
    <col min="58" max="58" width="15.42578125" style="117" customWidth="1"/>
    <col min="59" max="59" width="16.5703125" style="117" customWidth="1"/>
    <col min="60" max="60" width="15.5703125" style="117" customWidth="1"/>
    <col min="61" max="61" width="15.140625" style="117" customWidth="1"/>
    <col min="62" max="62" width="15.42578125" style="117" customWidth="1"/>
    <col min="63" max="67" width="19" style="117" customWidth="1"/>
    <col min="68" max="68" width="11.85546875" style="4" customWidth="1"/>
    <col min="69" max="69" width="3.42578125" style="4" customWidth="1"/>
    <col min="70" max="70" width="40.28515625" style="117" customWidth="1"/>
    <col min="71" max="71" width="15.42578125" style="117" customWidth="1"/>
    <col min="72" max="72" width="16.5703125" style="117" customWidth="1"/>
    <col min="73" max="73" width="15.5703125" style="117" customWidth="1"/>
    <col min="74" max="74" width="15.140625" style="117" customWidth="1"/>
    <col min="75" max="75" width="15.42578125" style="117" customWidth="1"/>
    <col min="76" max="80" width="19" style="117" customWidth="1"/>
    <col min="81" max="81" width="11.85546875" style="4" customWidth="1"/>
    <col min="82" max="82" width="3.42578125" style="4" customWidth="1"/>
    <col min="83" max="83" width="40.28515625" style="117" customWidth="1"/>
    <col min="84" max="84" width="15.42578125" style="117" customWidth="1"/>
    <col min="85" max="85" width="16.5703125" style="117" customWidth="1"/>
    <col min="86" max="86" width="15.5703125" style="117" customWidth="1"/>
    <col min="87" max="87" width="15.140625" style="117" customWidth="1"/>
    <col min="88" max="88" width="15.42578125" style="117" customWidth="1"/>
    <col min="89" max="93" width="19" style="117" customWidth="1"/>
    <col min="94" max="94" width="11.85546875" style="4" customWidth="1"/>
    <col min="95" max="95" width="3.42578125" style="4" customWidth="1"/>
    <col min="96" max="96" width="40.28515625" style="117" customWidth="1"/>
    <col min="97" max="97" width="15.42578125" style="117" customWidth="1"/>
    <col min="98" max="98" width="16.5703125" style="117" customWidth="1"/>
    <col min="99" max="99" width="15.5703125" style="117" customWidth="1"/>
    <col min="100" max="100" width="15.140625" style="117" customWidth="1"/>
    <col min="101" max="101" width="15.42578125" style="117" customWidth="1"/>
    <col min="102" max="106" width="19" style="117" customWidth="1"/>
    <col min="107" max="107" width="11.85546875" style="4" customWidth="1"/>
    <col min="108" max="108" width="3.42578125" style="4" customWidth="1"/>
    <col min="109" max="109" width="40.28515625" style="117" customWidth="1"/>
    <col min="110" max="110" width="15.42578125" style="117" customWidth="1"/>
    <col min="111" max="111" width="16.5703125" style="117" customWidth="1"/>
    <col min="112" max="112" width="15.5703125" style="117" customWidth="1"/>
    <col min="113" max="113" width="15.140625" style="117" customWidth="1"/>
    <col min="114" max="114" width="15.42578125" style="117" customWidth="1"/>
    <col min="115" max="119" width="19" style="117" customWidth="1"/>
    <col min="120" max="120" width="11.85546875" style="4" customWidth="1"/>
    <col min="121" max="121" width="3.42578125" style="4" customWidth="1"/>
    <col min="122" max="122" width="40.28515625" style="117" customWidth="1"/>
    <col min="123" max="123" width="15.42578125" style="117" customWidth="1"/>
    <col min="124" max="124" width="16.5703125" style="117" customWidth="1"/>
    <col min="125" max="125" width="15.5703125" style="117" customWidth="1"/>
    <col min="126" max="126" width="15.140625" style="117" customWidth="1"/>
    <col min="127" max="127" width="15.42578125" style="117" customWidth="1"/>
    <col min="128" max="132" width="19" style="117" customWidth="1"/>
    <col min="133" max="133" width="11.85546875" style="4" customWidth="1"/>
    <col min="134" max="134" width="3.42578125" style="4" customWidth="1"/>
    <col min="135" max="135" width="40.28515625" style="117" customWidth="1"/>
    <col min="136" max="136" width="15.42578125" style="117" customWidth="1"/>
    <col min="137" max="137" width="16.5703125" style="117" customWidth="1"/>
    <col min="138" max="138" width="15.5703125" style="117" customWidth="1"/>
    <col min="139" max="139" width="15.140625" style="117" customWidth="1"/>
    <col min="140" max="140" width="15.42578125" style="117" customWidth="1"/>
    <col min="141" max="145" width="19" style="117" customWidth="1"/>
    <col min="146" max="146" width="11.85546875" style="4" customWidth="1"/>
    <col min="147" max="147" width="3.42578125" style="4" customWidth="1"/>
    <col min="148" max="148" width="40.28515625" style="117" customWidth="1"/>
    <col min="149" max="149" width="15.42578125" style="117" customWidth="1"/>
    <col min="150" max="150" width="16.5703125" style="117" customWidth="1"/>
    <col min="151" max="151" width="15.5703125" style="117" customWidth="1"/>
    <col min="152" max="152" width="15.140625" style="117" customWidth="1"/>
    <col min="153" max="153" width="15.42578125" style="117" customWidth="1"/>
    <col min="154" max="158" width="19" style="117" customWidth="1"/>
    <col min="159" max="159" width="11.85546875" style="4" customWidth="1"/>
    <col min="160" max="160" width="3.42578125" style="4" customWidth="1"/>
    <col min="161" max="161" width="40.28515625" style="117" customWidth="1"/>
    <col min="162" max="162" width="15.42578125" style="117" customWidth="1"/>
    <col min="163" max="163" width="16.5703125" style="117" customWidth="1"/>
    <col min="164" max="164" width="15.5703125" style="117" customWidth="1"/>
    <col min="165" max="165" width="15.140625" style="117" customWidth="1"/>
    <col min="166" max="166" width="15.42578125" style="117" customWidth="1"/>
    <col min="167" max="171" width="19" style="117" customWidth="1"/>
    <col min="172" max="172" width="11.85546875" style="4" customWidth="1"/>
    <col min="173" max="16384" width="9.140625" style="4"/>
  </cols>
  <sheetData>
    <row r="1" spans="2:171">
      <c r="B1" s="4"/>
      <c r="C1" s="116"/>
      <c r="D1" s="8"/>
      <c r="E1" s="116"/>
      <c r="F1" s="116"/>
      <c r="G1" s="116"/>
      <c r="H1" s="116"/>
      <c r="I1" s="116"/>
      <c r="J1" s="116"/>
      <c r="K1" s="116"/>
      <c r="L1" s="116"/>
      <c r="P1" s="4"/>
      <c r="Q1" s="116"/>
      <c r="R1" s="8"/>
      <c r="S1" s="116"/>
      <c r="T1" s="116"/>
      <c r="U1" s="116"/>
      <c r="V1" s="116"/>
      <c r="AE1" s="4"/>
      <c r="AF1" s="116"/>
      <c r="AG1" s="8"/>
      <c r="AH1" s="116"/>
      <c r="AI1" s="116"/>
      <c r="AJ1" s="116"/>
      <c r="AK1" s="116"/>
      <c r="AL1" s="116"/>
      <c r="AM1" s="116"/>
      <c r="AN1" s="116"/>
      <c r="AO1" s="116"/>
      <c r="AR1" s="4"/>
      <c r="AS1" s="116"/>
      <c r="AT1" s="8"/>
      <c r="AU1" s="116"/>
      <c r="AV1" s="116"/>
      <c r="AW1" s="116"/>
      <c r="AX1" s="116"/>
      <c r="AY1" s="116"/>
      <c r="AZ1" s="116"/>
      <c r="BA1" s="116"/>
      <c r="BB1" s="116"/>
      <c r="BE1" s="4"/>
      <c r="BF1" s="116"/>
      <c r="BG1" s="8"/>
      <c r="BH1" s="116"/>
      <c r="BI1" s="116"/>
      <c r="BJ1" s="116"/>
      <c r="BK1" s="116"/>
      <c r="BL1" s="116"/>
      <c r="BM1" s="116"/>
      <c r="BN1" s="116"/>
      <c r="BO1" s="116"/>
      <c r="BR1" s="4"/>
      <c r="BS1" s="116"/>
      <c r="BT1" s="8"/>
      <c r="BU1" s="116"/>
      <c r="BV1" s="116"/>
      <c r="BW1" s="116"/>
      <c r="BX1" s="116"/>
      <c r="BY1" s="116"/>
      <c r="BZ1" s="116"/>
      <c r="CA1" s="116"/>
      <c r="CB1" s="116"/>
      <c r="CE1" s="4"/>
      <c r="CF1" s="116"/>
      <c r="CG1" s="8"/>
      <c r="CH1" s="116"/>
      <c r="CI1" s="116"/>
      <c r="CJ1" s="116"/>
      <c r="CK1" s="116"/>
      <c r="CL1" s="116"/>
      <c r="CM1" s="116"/>
      <c r="CN1" s="116"/>
      <c r="CO1" s="116"/>
      <c r="CR1" s="4"/>
      <c r="CS1" s="116"/>
      <c r="CT1" s="8"/>
      <c r="CU1" s="116"/>
      <c r="CV1" s="116"/>
      <c r="CW1" s="116"/>
      <c r="CX1" s="116"/>
      <c r="CY1" s="116"/>
      <c r="CZ1" s="116"/>
      <c r="DA1" s="116"/>
      <c r="DB1" s="116"/>
      <c r="DE1" s="4"/>
      <c r="DF1" s="116"/>
      <c r="DG1" s="8"/>
      <c r="DH1" s="116"/>
      <c r="DI1" s="116"/>
      <c r="DJ1" s="116"/>
      <c r="DK1" s="116"/>
      <c r="DL1" s="116"/>
      <c r="DM1" s="116"/>
      <c r="DN1" s="116"/>
      <c r="DO1" s="116"/>
      <c r="DR1" s="4"/>
      <c r="DS1" s="116"/>
      <c r="DT1" s="8"/>
      <c r="DU1" s="116"/>
      <c r="DV1" s="116"/>
      <c r="DW1" s="116"/>
      <c r="DX1" s="116"/>
      <c r="DY1" s="116"/>
      <c r="DZ1" s="116"/>
      <c r="EA1" s="116"/>
      <c r="EB1" s="116"/>
      <c r="EE1" s="4"/>
      <c r="EF1" s="116"/>
      <c r="EG1" s="8"/>
      <c r="EH1" s="116"/>
      <c r="EI1" s="116"/>
      <c r="EJ1" s="116"/>
      <c r="EK1" s="116"/>
      <c r="EL1" s="116"/>
      <c r="EM1" s="116"/>
      <c r="EN1" s="116"/>
      <c r="EO1" s="116"/>
      <c r="ER1" s="4"/>
      <c r="ES1" s="116"/>
      <c r="ET1" s="8"/>
      <c r="EU1" s="116"/>
      <c r="EV1" s="116"/>
      <c r="EW1" s="116"/>
      <c r="EX1" s="116"/>
      <c r="EY1" s="116"/>
      <c r="EZ1" s="116"/>
      <c r="FA1" s="116"/>
      <c r="FB1" s="116"/>
      <c r="FE1" s="4"/>
      <c r="FF1" s="116"/>
      <c r="FG1" s="8"/>
      <c r="FH1" s="116"/>
      <c r="FI1" s="116"/>
      <c r="FJ1" s="116"/>
      <c r="FK1" s="116"/>
      <c r="FL1" s="116"/>
      <c r="FM1" s="116"/>
      <c r="FN1" s="116"/>
      <c r="FO1" s="116"/>
    </row>
    <row r="2" spans="2:171">
      <c r="B2" s="8"/>
      <c r="C2" s="4"/>
      <c r="D2" s="4"/>
      <c r="E2" s="4"/>
      <c r="F2" s="4"/>
      <c r="G2" s="4"/>
      <c r="H2" s="4"/>
      <c r="I2" s="4"/>
      <c r="J2" s="4"/>
      <c r="K2" s="4"/>
      <c r="L2" s="4"/>
      <c r="P2" s="8"/>
      <c r="Q2" s="4"/>
      <c r="R2" s="4"/>
      <c r="S2" s="4"/>
      <c r="T2" s="4"/>
      <c r="U2" s="4"/>
      <c r="V2" s="4"/>
      <c r="AE2" s="8"/>
      <c r="AF2" s="4"/>
      <c r="AG2" s="4"/>
      <c r="AH2" s="4"/>
      <c r="AI2" s="4"/>
      <c r="AJ2" s="4"/>
      <c r="AK2" s="4"/>
      <c r="AL2" s="4"/>
      <c r="AM2" s="4"/>
      <c r="AN2" s="4"/>
      <c r="AO2" s="4"/>
      <c r="AR2" s="8"/>
      <c r="AS2" s="4"/>
      <c r="AT2" s="4"/>
      <c r="AU2" s="4"/>
      <c r="AV2" s="4"/>
      <c r="AW2" s="4"/>
      <c r="AX2" s="4"/>
      <c r="AY2" s="4"/>
      <c r="AZ2" s="4"/>
      <c r="BA2" s="4"/>
      <c r="BB2" s="4"/>
      <c r="BE2" s="8"/>
      <c r="BF2" s="4"/>
      <c r="BG2" s="4"/>
      <c r="BH2" s="4"/>
      <c r="BI2" s="4"/>
      <c r="BJ2" s="4"/>
      <c r="BK2" s="4"/>
      <c r="BL2" s="4"/>
      <c r="BM2" s="4"/>
      <c r="BN2" s="4"/>
      <c r="BO2" s="4"/>
      <c r="BR2" s="8"/>
      <c r="BS2" s="4"/>
      <c r="BT2" s="4"/>
      <c r="BU2" s="4"/>
      <c r="BV2" s="4"/>
      <c r="BW2" s="4"/>
      <c r="BX2" s="4"/>
      <c r="BY2" s="4"/>
      <c r="BZ2" s="4"/>
      <c r="CA2" s="4"/>
      <c r="CB2" s="4"/>
      <c r="CE2" s="8"/>
      <c r="CF2" s="4"/>
      <c r="CG2" s="4"/>
      <c r="CH2" s="4"/>
      <c r="CI2" s="4"/>
      <c r="CJ2" s="4"/>
      <c r="CK2" s="4"/>
      <c r="CL2" s="4"/>
      <c r="CM2" s="4"/>
      <c r="CN2" s="4"/>
      <c r="CO2" s="4"/>
      <c r="CR2" s="8"/>
      <c r="CS2" s="4"/>
      <c r="CT2" s="4"/>
      <c r="CU2" s="4"/>
      <c r="CV2" s="4"/>
      <c r="CW2" s="4"/>
      <c r="CX2" s="4"/>
      <c r="CY2" s="4"/>
      <c r="CZ2" s="4"/>
      <c r="DA2" s="4"/>
      <c r="DB2" s="4"/>
      <c r="DE2" s="8"/>
      <c r="DF2" s="4"/>
      <c r="DG2" s="4"/>
      <c r="DH2" s="4"/>
      <c r="DI2" s="4"/>
      <c r="DJ2" s="4"/>
      <c r="DK2" s="4"/>
      <c r="DL2" s="4"/>
      <c r="DM2" s="4"/>
      <c r="DN2" s="4"/>
      <c r="DO2" s="4"/>
      <c r="DR2" s="8"/>
      <c r="DS2" s="4"/>
      <c r="DT2" s="4"/>
      <c r="DU2" s="4"/>
      <c r="DV2" s="4"/>
      <c r="DW2" s="4"/>
      <c r="DX2" s="4"/>
      <c r="DY2" s="4"/>
      <c r="DZ2" s="4"/>
      <c r="EA2" s="4"/>
      <c r="EB2" s="4"/>
      <c r="EE2" s="8"/>
      <c r="EF2" s="4"/>
      <c r="EG2" s="4"/>
      <c r="EH2" s="4"/>
      <c r="EI2" s="4"/>
      <c r="EJ2" s="4"/>
      <c r="EK2" s="4"/>
      <c r="EL2" s="4"/>
      <c r="EM2" s="4"/>
      <c r="EN2" s="4"/>
      <c r="EO2" s="4"/>
      <c r="ER2" s="8"/>
      <c r="ES2" s="4"/>
      <c r="ET2" s="4"/>
      <c r="EU2" s="4"/>
      <c r="EV2" s="4"/>
      <c r="EW2" s="4"/>
      <c r="EX2" s="4"/>
      <c r="EY2" s="4"/>
      <c r="EZ2" s="4"/>
      <c r="FA2" s="4"/>
      <c r="FB2" s="4"/>
      <c r="FE2" s="8"/>
      <c r="FF2" s="4"/>
      <c r="FG2" s="4"/>
      <c r="FH2" s="4"/>
      <c r="FI2" s="4"/>
      <c r="FJ2" s="4"/>
      <c r="FK2" s="4"/>
      <c r="FL2" s="4"/>
      <c r="FM2" s="4"/>
      <c r="FN2" s="4"/>
      <c r="FO2" s="4"/>
    </row>
    <row r="3" spans="2:171">
      <c r="B3" s="8"/>
      <c r="C3" s="4"/>
      <c r="D3" s="4"/>
      <c r="E3" s="4"/>
      <c r="F3" s="4"/>
      <c r="G3" s="4"/>
      <c r="H3" s="4"/>
      <c r="I3" s="4"/>
      <c r="J3" s="4"/>
      <c r="K3" s="4"/>
      <c r="L3" s="4"/>
      <c r="P3" s="8"/>
      <c r="Q3" s="4"/>
      <c r="R3" s="4"/>
      <c r="S3" s="4"/>
      <c r="T3" s="4"/>
      <c r="U3" s="4"/>
      <c r="V3" s="4"/>
      <c r="AE3" s="8"/>
      <c r="AF3" s="4"/>
      <c r="AG3" s="4"/>
      <c r="AH3" s="4"/>
      <c r="AI3" s="4"/>
      <c r="AJ3" s="4"/>
      <c r="AK3" s="4"/>
      <c r="AL3" s="4"/>
      <c r="AM3" s="4"/>
      <c r="AN3" s="4"/>
      <c r="AO3" s="4"/>
      <c r="AR3" s="8"/>
      <c r="AS3" s="4"/>
      <c r="AT3" s="4"/>
      <c r="AU3" s="4"/>
      <c r="AV3" s="4"/>
      <c r="AW3" s="4"/>
      <c r="AX3" s="4"/>
      <c r="AY3" s="4"/>
      <c r="AZ3" s="4"/>
      <c r="BA3" s="4"/>
      <c r="BB3" s="4"/>
      <c r="BE3" s="8"/>
      <c r="BF3" s="4"/>
      <c r="BG3" s="4"/>
      <c r="BH3" s="4"/>
      <c r="BI3" s="4"/>
      <c r="BJ3" s="4"/>
      <c r="BK3" s="4"/>
      <c r="BL3" s="4"/>
      <c r="BM3" s="4"/>
      <c r="BN3" s="4"/>
      <c r="BO3" s="4"/>
      <c r="BR3" s="8"/>
      <c r="BS3" s="4"/>
      <c r="BT3" s="4"/>
      <c r="BU3" s="4"/>
      <c r="BV3" s="4"/>
      <c r="BW3" s="4"/>
      <c r="BX3" s="4"/>
      <c r="BY3" s="4"/>
      <c r="BZ3" s="4"/>
      <c r="CA3" s="4"/>
      <c r="CB3" s="4"/>
      <c r="CE3" s="8"/>
      <c r="CF3" s="4"/>
      <c r="CG3" s="4"/>
      <c r="CH3" s="4"/>
      <c r="CI3" s="4"/>
      <c r="CJ3" s="4"/>
      <c r="CK3" s="4"/>
      <c r="CL3" s="4"/>
      <c r="CM3" s="4"/>
      <c r="CN3" s="4"/>
      <c r="CO3" s="4"/>
      <c r="CR3" s="8"/>
      <c r="CS3" s="4"/>
      <c r="CT3" s="4"/>
      <c r="CU3" s="4"/>
      <c r="CV3" s="4"/>
      <c r="CW3" s="4"/>
      <c r="CX3" s="4"/>
      <c r="CY3" s="4"/>
      <c r="CZ3" s="4"/>
      <c r="DA3" s="4"/>
      <c r="DB3" s="4"/>
      <c r="DE3" s="8"/>
      <c r="DF3" s="4"/>
      <c r="DG3" s="4"/>
      <c r="DH3" s="4"/>
      <c r="DI3" s="4"/>
      <c r="DJ3" s="4"/>
      <c r="DK3" s="4"/>
      <c r="DL3" s="4"/>
      <c r="DM3" s="4"/>
      <c r="DN3" s="4"/>
      <c r="DO3" s="4"/>
      <c r="DR3" s="8"/>
      <c r="DS3" s="4"/>
      <c r="DT3" s="4"/>
      <c r="DU3" s="4"/>
      <c r="DV3" s="4"/>
      <c r="DW3" s="4"/>
      <c r="DX3" s="4"/>
      <c r="DY3" s="4"/>
      <c r="DZ3" s="4"/>
      <c r="EA3" s="4"/>
      <c r="EB3" s="4"/>
      <c r="EE3" s="8"/>
      <c r="EF3" s="4"/>
      <c r="EG3" s="4"/>
      <c r="EH3" s="4"/>
      <c r="EI3" s="4"/>
      <c r="EJ3" s="4"/>
      <c r="EK3" s="4"/>
      <c r="EL3" s="4"/>
      <c r="EM3" s="4"/>
      <c r="EN3" s="4"/>
      <c r="EO3" s="4"/>
      <c r="ER3" s="8"/>
      <c r="ES3" s="4"/>
      <c r="ET3" s="4"/>
      <c r="EU3" s="4"/>
      <c r="EV3" s="4"/>
      <c r="EW3" s="4"/>
      <c r="EX3" s="4"/>
      <c r="EY3" s="4"/>
      <c r="EZ3" s="4"/>
      <c r="FA3" s="4"/>
      <c r="FB3" s="4"/>
      <c r="FE3" s="8"/>
      <c r="FF3" s="4"/>
      <c r="FG3" s="4"/>
      <c r="FH3" s="4"/>
      <c r="FI3" s="4"/>
      <c r="FJ3" s="4"/>
      <c r="FK3" s="4"/>
      <c r="FL3" s="4"/>
      <c r="FM3" s="4"/>
      <c r="FN3" s="4"/>
      <c r="FO3" s="4"/>
    </row>
    <row r="4" spans="2:171">
      <c r="B4" s="8"/>
      <c r="C4" s="4"/>
      <c r="D4" s="4"/>
      <c r="E4" s="4"/>
      <c r="F4" s="4"/>
      <c r="G4" s="4"/>
      <c r="H4" s="4"/>
      <c r="I4" s="4"/>
      <c r="J4" s="4"/>
      <c r="K4" s="4"/>
      <c r="L4" s="4"/>
      <c r="P4" s="8"/>
      <c r="Q4" s="4"/>
      <c r="R4" s="4"/>
      <c r="S4" s="4"/>
      <c r="T4" s="4"/>
      <c r="U4" s="4"/>
      <c r="V4" s="4"/>
      <c r="AE4" s="8"/>
      <c r="AF4" s="4"/>
      <c r="AG4" s="4"/>
      <c r="AH4" s="4"/>
      <c r="AI4" s="4"/>
      <c r="AJ4" s="4"/>
      <c r="AK4" s="4"/>
      <c r="AL4" s="4"/>
      <c r="AM4" s="4"/>
      <c r="AN4" s="4"/>
      <c r="AO4" s="4"/>
      <c r="AR4" s="8"/>
      <c r="AS4" s="4"/>
      <c r="AT4" s="4"/>
      <c r="AU4" s="4"/>
      <c r="AV4" s="4"/>
      <c r="AW4" s="4"/>
      <c r="AX4" s="4"/>
      <c r="AY4" s="4"/>
      <c r="AZ4" s="4"/>
      <c r="BA4" s="4"/>
      <c r="BB4" s="4"/>
      <c r="BE4" s="8"/>
      <c r="BF4" s="4"/>
      <c r="BG4" s="4"/>
      <c r="BH4" s="4"/>
      <c r="BI4" s="4"/>
      <c r="BJ4" s="4"/>
      <c r="BK4" s="4"/>
      <c r="BL4" s="4"/>
      <c r="BM4" s="4"/>
      <c r="BN4" s="4"/>
      <c r="BO4" s="4"/>
      <c r="BR4" s="8"/>
      <c r="BS4" s="4"/>
      <c r="BT4" s="4"/>
      <c r="BU4" s="4"/>
      <c r="BV4" s="4"/>
      <c r="BW4" s="4"/>
      <c r="BX4" s="4"/>
      <c r="BY4" s="4"/>
      <c r="BZ4" s="4"/>
      <c r="CA4" s="4"/>
      <c r="CB4" s="4"/>
      <c r="CE4" s="8"/>
      <c r="CF4" s="4"/>
      <c r="CG4" s="4"/>
      <c r="CH4" s="4"/>
      <c r="CI4" s="4"/>
      <c r="CJ4" s="4"/>
      <c r="CK4" s="4"/>
      <c r="CL4" s="4"/>
      <c r="CM4" s="4"/>
      <c r="CN4" s="4"/>
      <c r="CO4" s="4"/>
      <c r="CR4" s="8"/>
      <c r="CS4" s="4"/>
      <c r="CT4" s="4"/>
      <c r="CU4" s="4"/>
      <c r="CV4" s="4"/>
      <c r="CW4" s="4"/>
      <c r="CX4" s="4"/>
      <c r="CY4" s="4"/>
      <c r="CZ4" s="4"/>
      <c r="DA4" s="4"/>
      <c r="DB4" s="4"/>
      <c r="DE4" s="8"/>
      <c r="DF4" s="4"/>
      <c r="DG4" s="4"/>
      <c r="DH4" s="4"/>
      <c r="DI4" s="4"/>
      <c r="DJ4" s="4"/>
      <c r="DK4" s="4"/>
      <c r="DL4" s="4"/>
      <c r="DM4" s="4"/>
      <c r="DN4" s="4"/>
      <c r="DO4" s="4"/>
      <c r="DR4" s="8"/>
      <c r="DS4" s="4"/>
      <c r="DT4" s="4"/>
      <c r="DU4" s="4"/>
      <c r="DV4" s="4"/>
      <c r="DW4" s="4"/>
      <c r="DX4" s="4"/>
      <c r="DY4" s="4"/>
      <c r="DZ4" s="4"/>
      <c r="EA4" s="4"/>
      <c r="EB4" s="4"/>
      <c r="EE4" s="8"/>
      <c r="EF4" s="4"/>
      <c r="EG4" s="4"/>
      <c r="EH4" s="4"/>
      <c r="EI4" s="4"/>
      <c r="EJ4" s="4"/>
      <c r="EK4" s="4"/>
      <c r="EL4" s="4"/>
      <c r="EM4" s="4"/>
      <c r="EN4" s="4"/>
      <c r="EO4" s="4"/>
      <c r="ER4" s="8"/>
      <c r="ES4" s="4"/>
      <c r="ET4" s="4"/>
      <c r="EU4" s="4"/>
      <c r="EV4" s="4"/>
      <c r="EW4" s="4"/>
      <c r="EX4" s="4"/>
      <c r="EY4" s="4"/>
      <c r="EZ4" s="4"/>
      <c r="FA4" s="4"/>
      <c r="FB4" s="4"/>
      <c r="FE4" s="8"/>
      <c r="FF4" s="4"/>
      <c r="FG4" s="4"/>
      <c r="FH4" s="4"/>
      <c r="FI4" s="4"/>
      <c r="FJ4" s="4"/>
      <c r="FK4" s="4"/>
      <c r="FL4" s="4"/>
      <c r="FM4" s="4"/>
      <c r="FN4" s="4"/>
      <c r="FO4" s="4"/>
    </row>
    <row r="5" spans="2:171">
      <c r="B5" s="8"/>
      <c r="C5" s="4"/>
      <c r="D5" s="4"/>
      <c r="E5" s="4"/>
      <c r="F5" s="4"/>
      <c r="G5" s="4"/>
      <c r="H5" s="4"/>
      <c r="I5" s="4"/>
      <c r="J5" s="4"/>
      <c r="K5" s="4"/>
      <c r="L5" s="4"/>
      <c r="P5" s="8"/>
      <c r="Q5" s="4"/>
      <c r="R5" s="4"/>
      <c r="S5" s="4"/>
      <c r="T5" s="4"/>
      <c r="U5" s="4"/>
      <c r="V5" s="4"/>
      <c r="AE5" s="8"/>
      <c r="AF5" s="4"/>
      <c r="AG5" s="4"/>
      <c r="AH5" s="4"/>
      <c r="AI5" s="4"/>
      <c r="AJ5" s="4"/>
      <c r="AK5" s="4"/>
      <c r="AL5" s="4"/>
      <c r="AM5" s="4"/>
      <c r="AN5" s="4"/>
      <c r="AO5" s="4"/>
      <c r="AR5" s="8"/>
      <c r="AS5" s="4"/>
      <c r="AT5" s="4"/>
      <c r="AU5" s="4"/>
      <c r="AV5" s="4"/>
      <c r="AW5" s="4"/>
      <c r="AX5" s="4"/>
      <c r="AY5" s="4"/>
      <c r="AZ5" s="4"/>
      <c r="BA5" s="4"/>
      <c r="BB5" s="4"/>
      <c r="BE5" s="8"/>
      <c r="BF5" s="4"/>
      <c r="BG5" s="4"/>
      <c r="BH5" s="4"/>
      <c r="BI5" s="4"/>
      <c r="BJ5" s="4"/>
      <c r="BK5" s="4"/>
      <c r="BL5" s="4"/>
      <c r="BM5" s="4"/>
      <c r="BN5" s="4"/>
      <c r="BO5" s="4"/>
      <c r="BR5" s="8"/>
      <c r="BS5" s="4"/>
      <c r="BT5" s="4"/>
      <c r="BU5" s="4"/>
      <c r="BV5" s="4"/>
      <c r="BW5" s="4"/>
      <c r="BX5" s="4"/>
      <c r="BY5" s="4"/>
      <c r="BZ5" s="4"/>
      <c r="CA5" s="4"/>
      <c r="CB5" s="4"/>
      <c r="CE5" s="8"/>
      <c r="CF5" s="4"/>
      <c r="CG5" s="4"/>
      <c r="CH5" s="4"/>
      <c r="CI5" s="4"/>
      <c r="CJ5" s="4"/>
      <c r="CK5" s="4"/>
      <c r="CL5" s="4"/>
      <c r="CM5" s="4"/>
      <c r="CN5" s="4"/>
      <c r="CO5" s="4"/>
      <c r="CR5" s="8"/>
      <c r="CS5" s="4"/>
      <c r="CT5" s="4"/>
      <c r="CU5" s="4"/>
      <c r="CV5" s="4"/>
      <c r="CW5" s="4"/>
      <c r="CX5" s="4"/>
      <c r="CY5" s="4"/>
      <c r="CZ5" s="4"/>
      <c r="DA5" s="4"/>
      <c r="DB5" s="4"/>
      <c r="DE5" s="8"/>
      <c r="DF5" s="4"/>
      <c r="DG5" s="4"/>
      <c r="DH5" s="4"/>
      <c r="DI5" s="4"/>
      <c r="DJ5" s="4"/>
      <c r="DK5" s="4"/>
      <c r="DL5" s="4"/>
      <c r="DM5" s="4"/>
      <c r="DN5" s="4"/>
      <c r="DO5" s="4"/>
      <c r="DR5" s="8"/>
      <c r="DS5" s="4"/>
      <c r="DT5" s="4"/>
      <c r="DU5" s="4"/>
      <c r="DV5" s="4"/>
      <c r="DW5" s="4"/>
      <c r="DX5" s="4"/>
      <c r="DY5" s="4"/>
      <c r="DZ5" s="4"/>
      <c r="EA5" s="4"/>
      <c r="EB5" s="4"/>
      <c r="EE5" s="8"/>
      <c r="EF5" s="4"/>
      <c r="EG5" s="4"/>
      <c r="EH5" s="4"/>
      <c r="EI5" s="4"/>
      <c r="EJ5" s="4"/>
      <c r="EK5" s="4"/>
      <c r="EL5" s="4"/>
      <c r="EM5" s="4"/>
      <c r="EN5" s="4"/>
      <c r="EO5" s="4"/>
      <c r="ER5" s="8"/>
      <c r="ES5" s="4"/>
      <c r="ET5" s="4"/>
      <c r="EU5" s="4"/>
      <c r="EV5" s="4"/>
      <c r="EW5" s="4"/>
      <c r="EX5" s="4"/>
      <c r="EY5" s="4"/>
      <c r="EZ5" s="4"/>
      <c r="FA5" s="4"/>
      <c r="FB5" s="4"/>
      <c r="FE5" s="8"/>
      <c r="FF5" s="4"/>
      <c r="FG5" s="4"/>
      <c r="FH5" s="4"/>
      <c r="FI5" s="4"/>
      <c r="FJ5" s="4"/>
      <c r="FK5" s="4"/>
      <c r="FL5" s="4"/>
      <c r="FM5" s="4"/>
      <c r="FN5" s="4"/>
      <c r="FO5" s="4"/>
    </row>
    <row r="6" spans="2:171">
      <c r="B6" s="8"/>
      <c r="C6" s="4"/>
      <c r="D6" s="4"/>
      <c r="E6" s="4"/>
      <c r="F6" s="4"/>
      <c r="G6" s="4"/>
      <c r="H6" s="4"/>
      <c r="I6" s="4"/>
      <c r="J6" s="4"/>
      <c r="K6" s="4"/>
      <c r="L6" s="4"/>
      <c r="P6" s="8"/>
      <c r="Q6" s="4"/>
      <c r="R6" s="4"/>
      <c r="S6" s="4"/>
      <c r="T6" s="4"/>
      <c r="U6" s="4"/>
      <c r="V6" s="4"/>
      <c r="AE6" s="8"/>
      <c r="AF6" s="4"/>
      <c r="AG6" s="4"/>
      <c r="AH6" s="4"/>
      <c r="AI6" s="4"/>
      <c r="AJ6" s="4"/>
      <c r="AK6" s="4"/>
      <c r="AL6" s="4"/>
      <c r="AM6" s="4"/>
      <c r="AN6" s="4"/>
      <c r="AO6" s="4"/>
      <c r="AR6" s="8"/>
      <c r="AS6" s="4"/>
      <c r="AT6" s="4"/>
      <c r="AU6" s="4"/>
      <c r="AV6" s="4"/>
      <c r="AW6" s="4"/>
      <c r="AX6" s="4"/>
      <c r="AY6" s="4"/>
      <c r="AZ6" s="4"/>
      <c r="BA6" s="4"/>
      <c r="BB6" s="4"/>
      <c r="BE6" s="8"/>
      <c r="BF6" s="4"/>
      <c r="BG6" s="4"/>
      <c r="BH6" s="4"/>
      <c r="BI6" s="4"/>
      <c r="BJ6" s="4"/>
      <c r="BK6" s="4"/>
      <c r="BL6" s="4"/>
      <c r="BM6" s="4"/>
      <c r="BN6" s="4"/>
      <c r="BO6" s="4"/>
      <c r="BR6" s="8"/>
      <c r="BS6" s="4"/>
      <c r="BT6" s="4"/>
      <c r="BU6" s="4"/>
      <c r="BV6" s="4"/>
      <c r="BW6" s="4"/>
      <c r="BX6" s="4"/>
      <c r="BY6" s="4"/>
      <c r="BZ6" s="4"/>
      <c r="CA6" s="4"/>
      <c r="CB6" s="4"/>
      <c r="CE6" s="8"/>
      <c r="CF6" s="4"/>
      <c r="CG6" s="4"/>
      <c r="CH6" s="4"/>
      <c r="CI6" s="4"/>
      <c r="CJ6" s="4"/>
      <c r="CK6" s="4"/>
      <c r="CL6" s="4"/>
      <c r="CM6" s="4"/>
      <c r="CN6" s="4"/>
      <c r="CO6" s="4"/>
      <c r="CR6" s="8"/>
      <c r="CS6" s="4"/>
      <c r="CT6" s="4"/>
      <c r="CU6" s="4"/>
      <c r="CV6" s="4"/>
      <c r="CW6" s="4"/>
      <c r="CX6" s="4"/>
      <c r="CY6" s="4"/>
      <c r="CZ6" s="4"/>
      <c r="DA6" s="4"/>
      <c r="DB6" s="4"/>
      <c r="DE6" s="8"/>
      <c r="DF6" s="4"/>
      <c r="DG6" s="4"/>
      <c r="DH6" s="4"/>
      <c r="DI6" s="4"/>
      <c r="DJ6" s="4"/>
      <c r="DK6" s="4"/>
      <c r="DL6" s="4"/>
      <c r="DM6" s="4"/>
      <c r="DN6" s="4"/>
      <c r="DO6" s="4"/>
      <c r="DR6" s="8"/>
      <c r="DS6" s="4"/>
      <c r="DT6" s="4"/>
      <c r="DU6" s="4"/>
      <c r="DV6" s="4"/>
      <c r="DW6" s="4"/>
      <c r="DX6" s="4"/>
      <c r="DY6" s="4"/>
      <c r="DZ6" s="4"/>
      <c r="EA6" s="4"/>
      <c r="EB6" s="4"/>
      <c r="EE6" s="8"/>
      <c r="EF6" s="4"/>
      <c r="EG6" s="4"/>
      <c r="EH6" s="4"/>
      <c r="EI6" s="4"/>
      <c r="EJ6" s="4"/>
      <c r="EK6" s="4"/>
      <c r="EL6" s="4"/>
      <c r="EM6" s="4"/>
      <c r="EN6" s="4"/>
      <c r="EO6" s="4"/>
      <c r="ER6" s="8"/>
      <c r="ES6" s="4"/>
      <c r="ET6" s="4"/>
      <c r="EU6" s="4"/>
      <c r="EV6" s="4"/>
      <c r="EW6" s="4"/>
      <c r="EX6" s="4"/>
      <c r="EY6" s="4"/>
      <c r="EZ6" s="4"/>
      <c r="FA6" s="4"/>
      <c r="FB6" s="4"/>
      <c r="FE6" s="8"/>
      <c r="FF6" s="4"/>
      <c r="FG6" s="4"/>
      <c r="FH6" s="4"/>
      <c r="FI6" s="4"/>
      <c r="FJ6" s="4"/>
      <c r="FK6" s="4"/>
      <c r="FL6" s="4"/>
      <c r="FM6" s="4"/>
      <c r="FN6" s="4"/>
      <c r="FO6" s="4"/>
    </row>
    <row r="7" spans="2:171">
      <c r="B7" s="8"/>
      <c r="C7" s="4"/>
      <c r="D7" s="4"/>
      <c r="E7" s="4"/>
      <c r="F7" s="4"/>
      <c r="G7" s="4"/>
      <c r="H7" s="4"/>
      <c r="I7" s="4"/>
      <c r="J7" s="4"/>
      <c r="K7" s="4"/>
      <c r="L7" s="4"/>
      <c r="P7" s="8"/>
      <c r="Q7" s="4"/>
      <c r="R7" s="4"/>
      <c r="S7" s="4"/>
      <c r="T7" s="4"/>
      <c r="U7" s="4"/>
      <c r="V7" s="4"/>
      <c r="AE7" s="8"/>
      <c r="AF7" s="4"/>
      <c r="AG7" s="4"/>
      <c r="AH7" s="4"/>
      <c r="AI7" s="4"/>
      <c r="AJ7" s="4"/>
      <c r="AK7" s="4"/>
      <c r="AL7" s="4"/>
      <c r="AM7" s="4"/>
      <c r="AN7" s="4"/>
      <c r="AO7" s="4"/>
      <c r="AR7" s="8"/>
      <c r="AS7" s="4"/>
      <c r="AT7" s="4"/>
      <c r="AU7" s="4"/>
      <c r="AV7" s="4"/>
      <c r="AW7" s="4"/>
      <c r="AX7" s="4"/>
      <c r="AY7" s="4"/>
      <c r="AZ7" s="4"/>
      <c r="BA7" s="4"/>
      <c r="BB7" s="4"/>
      <c r="BE7" s="8"/>
      <c r="BF7" s="4"/>
      <c r="BG7" s="4"/>
      <c r="BH7" s="4"/>
      <c r="BI7" s="4"/>
      <c r="BJ7" s="4"/>
      <c r="BK7" s="4"/>
      <c r="BL7" s="4"/>
      <c r="BM7" s="4"/>
      <c r="BN7" s="4"/>
      <c r="BO7" s="4"/>
      <c r="BR7" s="8"/>
      <c r="BS7" s="4"/>
      <c r="BT7" s="4"/>
      <c r="BU7" s="4"/>
      <c r="BV7" s="4"/>
      <c r="BW7" s="4"/>
      <c r="BX7" s="4"/>
      <c r="BY7" s="4"/>
      <c r="BZ7" s="4"/>
      <c r="CA7" s="4"/>
      <c r="CB7" s="4"/>
      <c r="CE7" s="8"/>
      <c r="CF7" s="4"/>
      <c r="CG7" s="4"/>
      <c r="CH7" s="4"/>
      <c r="CI7" s="4"/>
      <c r="CJ7" s="4"/>
      <c r="CK7" s="4"/>
      <c r="CL7" s="4"/>
      <c r="CM7" s="4"/>
      <c r="CN7" s="4"/>
      <c r="CO7" s="4"/>
      <c r="CR7" s="8"/>
      <c r="CS7" s="4"/>
      <c r="CT7" s="4"/>
      <c r="CU7" s="4"/>
      <c r="CV7" s="4"/>
      <c r="CW7" s="4"/>
      <c r="CX7" s="4"/>
      <c r="CY7" s="4"/>
      <c r="CZ7" s="4"/>
      <c r="DA7" s="4"/>
      <c r="DB7" s="4"/>
      <c r="DE7" s="8"/>
      <c r="DF7" s="4"/>
      <c r="DG7" s="4"/>
      <c r="DH7" s="4"/>
      <c r="DI7" s="4"/>
      <c r="DJ7" s="4"/>
      <c r="DK7" s="4"/>
      <c r="DL7" s="4"/>
      <c r="DM7" s="4"/>
      <c r="DN7" s="4"/>
      <c r="DO7" s="4"/>
      <c r="DR7" s="8"/>
      <c r="DS7" s="4"/>
      <c r="DT7" s="4"/>
      <c r="DU7" s="4"/>
      <c r="DV7" s="4"/>
      <c r="DW7" s="4"/>
      <c r="DX7" s="4"/>
      <c r="DY7" s="4"/>
      <c r="DZ7" s="4"/>
      <c r="EA7" s="4"/>
      <c r="EB7" s="4"/>
      <c r="EE7" s="8"/>
      <c r="EF7" s="4"/>
      <c r="EG7" s="4"/>
      <c r="EH7" s="4"/>
      <c r="EI7" s="4"/>
      <c r="EJ7" s="4"/>
      <c r="EK7" s="4"/>
      <c r="EL7" s="4"/>
      <c r="EM7" s="4"/>
      <c r="EN7" s="4"/>
      <c r="EO7" s="4"/>
      <c r="ER7" s="8"/>
      <c r="ES7" s="4"/>
      <c r="ET7" s="4"/>
      <c r="EU7" s="4"/>
      <c r="EV7" s="4"/>
      <c r="EW7" s="4"/>
      <c r="EX7" s="4"/>
      <c r="EY7" s="4"/>
      <c r="EZ7" s="4"/>
      <c r="FA7" s="4"/>
      <c r="FB7" s="4"/>
      <c r="FE7" s="8"/>
      <c r="FF7" s="4"/>
      <c r="FG7" s="4"/>
      <c r="FH7" s="4"/>
      <c r="FI7" s="4"/>
      <c r="FJ7" s="4"/>
      <c r="FK7" s="4"/>
      <c r="FL7" s="4"/>
      <c r="FM7" s="4"/>
      <c r="FN7" s="4"/>
      <c r="FO7" s="4"/>
    </row>
    <row r="8" spans="2:171">
      <c r="B8" s="8"/>
      <c r="C8" s="4"/>
      <c r="D8" s="4"/>
      <c r="E8" s="4"/>
      <c r="F8" s="4"/>
      <c r="G8" s="4"/>
      <c r="H8" s="4"/>
      <c r="I8" s="4"/>
      <c r="J8" s="4"/>
      <c r="K8" s="4"/>
      <c r="L8" s="4"/>
      <c r="P8" s="8"/>
      <c r="Q8" s="4"/>
      <c r="R8" s="4"/>
      <c r="S8" s="4"/>
      <c r="T8" s="4"/>
      <c r="U8" s="4"/>
      <c r="V8" s="4"/>
      <c r="AE8" s="8"/>
      <c r="AF8" s="4"/>
      <c r="AG8" s="4"/>
      <c r="AH8" s="4"/>
      <c r="AI8" s="4"/>
      <c r="AJ8" s="4"/>
      <c r="AK8" s="4"/>
      <c r="AL8" s="4"/>
      <c r="AM8" s="4"/>
      <c r="AN8" s="4"/>
      <c r="AO8" s="4"/>
      <c r="AR8" s="8"/>
      <c r="AS8" s="4"/>
      <c r="AT8" s="4"/>
      <c r="AU8" s="4"/>
      <c r="AV8" s="4"/>
      <c r="AW8" s="4"/>
      <c r="AX8" s="4"/>
      <c r="AY8" s="4"/>
      <c r="AZ8" s="4"/>
      <c r="BA8" s="4"/>
      <c r="BB8" s="4"/>
      <c r="BE8" s="8"/>
      <c r="BF8" s="4"/>
      <c r="BG8" s="4"/>
      <c r="BH8" s="4"/>
      <c r="BI8" s="4"/>
      <c r="BJ8" s="4"/>
      <c r="BK8" s="4"/>
      <c r="BL8" s="4"/>
      <c r="BM8" s="4"/>
      <c r="BN8" s="4"/>
      <c r="BO8" s="4"/>
      <c r="BR8" s="8"/>
      <c r="BS8" s="4"/>
      <c r="BT8" s="4"/>
      <c r="BU8" s="4"/>
      <c r="BV8" s="4"/>
      <c r="BW8" s="4"/>
      <c r="BX8" s="4"/>
      <c r="BY8" s="4"/>
      <c r="BZ8" s="4"/>
      <c r="CA8" s="4"/>
      <c r="CB8" s="4"/>
      <c r="CE8" s="8"/>
      <c r="CF8" s="4"/>
      <c r="CG8" s="4"/>
      <c r="CH8" s="4"/>
      <c r="CI8" s="4"/>
      <c r="CJ8" s="4"/>
      <c r="CK8" s="4"/>
      <c r="CL8" s="4"/>
      <c r="CM8" s="4"/>
      <c r="CN8" s="4"/>
      <c r="CO8" s="4"/>
      <c r="CR8" s="8"/>
      <c r="CS8" s="4"/>
      <c r="CT8" s="4"/>
      <c r="CU8" s="4"/>
      <c r="CV8" s="4"/>
      <c r="CW8" s="4"/>
      <c r="CX8" s="4"/>
      <c r="CY8" s="4"/>
      <c r="CZ8" s="4"/>
      <c r="DA8" s="4"/>
      <c r="DB8" s="4"/>
      <c r="DE8" s="8"/>
      <c r="DF8" s="4"/>
      <c r="DG8" s="4"/>
      <c r="DH8" s="4"/>
      <c r="DI8" s="4"/>
      <c r="DJ8" s="4"/>
      <c r="DK8" s="4"/>
      <c r="DL8" s="4"/>
      <c r="DM8" s="4"/>
      <c r="DN8" s="4"/>
      <c r="DO8" s="4"/>
      <c r="DR8" s="8"/>
      <c r="DS8" s="4"/>
      <c r="DT8" s="4"/>
      <c r="DU8" s="4"/>
      <c r="DV8" s="4"/>
      <c r="DW8" s="4"/>
      <c r="DX8" s="4"/>
      <c r="DY8" s="4"/>
      <c r="DZ8" s="4"/>
      <c r="EA8" s="4"/>
      <c r="EB8" s="4"/>
      <c r="EE8" s="8"/>
      <c r="EF8" s="4"/>
      <c r="EG8" s="4"/>
      <c r="EH8" s="4"/>
      <c r="EI8" s="4"/>
      <c r="EJ8" s="4"/>
      <c r="EK8" s="4"/>
      <c r="EL8" s="4"/>
      <c r="EM8" s="4"/>
      <c r="EN8" s="4"/>
      <c r="EO8" s="4"/>
      <c r="ER8" s="8"/>
      <c r="ES8" s="4"/>
      <c r="ET8" s="4"/>
      <c r="EU8" s="4"/>
      <c r="EV8" s="4"/>
      <c r="EW8" s="4"/>
      <c r="EX8" s="4"/>
      <c r="EY8" s="4"/>
      <c r="EZ8" s="4"/>
      <c r="FA8" s="4"/>
      <c r="FB8" s="4"/>
      <c r="FE8" s="8"/>
      <c r="FF8" s="4"/>
      <c r="FG8" s="4"/>
      <c r="FH8" s="4"/>
      <c r="FI8" s="4"/>
      <c r="FJ8" s="4"/>
      <c r="FK8" s="4"/>
      <c r="FL8" s="4"/>
      <c r="FM8" s="4"/>
      <c r="FN8" s="4"/>
      <c r="FO8" s="4"/>
    </row>
    <row r="9" spans="2:171">
      <c r="B9" s="8"/>
      <c r="C9" s="4"/>
      <c r="D9" s="4"/>
      <c r="E9" s="4"/>
      <c r="F9" s="4"/>
      <c r="G9" s="4" t="s">
        <v>691</v>
      </c>
      <c r="H9" s="4"/>
      <c r="I9" s="4"/>
      <c r="J9" s="4"/>
      <c r="K9" s="4"/>
      <c r="L9" s="4"/>
      <c r="P9" s="8"/>
      <c r="Q9" s="4"/>
      <c r="R9" s="4"/>
      <c r="S9" s="4"/>
      <c r="T9" s="4"/>
      <c r="U9" s="4"/>
      <c r="V9" s="4"/>
      <c r="AE9" s="8"/>
      <c r="AF9" s="4"/>
      <c r="AG9" s="4"/>
      <c r="AH9" s="4"/>
      <c r="AI9" s="4"/>
      <c r="AJ9" s="4"/>
      <c r="AK9" s="4"/>
      <c r="AL9" s="4"/>
      <c r="AM9" s="4"/>
      <c r="AN9" s="4"/>
      <c r="AO9" s="4"/>
      <c r="AR9" s="8"/>
      <c r="AS9" s="4"/>
      <c r="AT9" s="4"/>
      <c r="AU9" s="4"/>
      <c r="AV9" s="4"/>
      <c r="AW9" s="4"/>
      <c r="AX9" s="4"/>
      <c r="AY9" s="4"/>
      <c r="AZ9" s="4"/>
      <c r="BA9" s="4"/>
      <c r="BB9" s="4"/>
      <c r="BE9" s="8"/>
      <c r="BF9" s="4"/>
      <c r="BG9" s="4"/>
      <c r="BH9" s="4"/>
      <c r="BI9" s="4"/>
      <c r="BJ9" s="4"/>
      <c r="BK9" s="4"/>
      <c r="BL9" s="4"/>
      <c r="BM9" s="4"/>
      <c r="BN9" s="4"/>
      <c r="BO9" s="4"/>
      <c r="BR9" s="8"/>
      <c r="BS9" s="4"/>
      <c r="BT9" s="4"/>
      <c r="BU9" s="4"/>
      <c r="BV9" s="4"/>
      <c r="BW9" s="4"/>
      <c r="BX9" s="4"/>
      <c r="BY9" s="4"/>
      <c r="BZ9" s="4"/>
      <c r="CA9" s="4"/>
      <c r="CB9" s="4"/>
      <c r="CE9" s="8"/>
      <c r="CF9" s="4"/>
      <c r="CG9" s="4"/>
      <c r="CH9" s="4"/>
      <c r="CI9" s="4"/>
      <c r="CJ9" s="4"/>
      <c r="CK9" s="4"/>
      <c r="CL9" s="4"/>
      <c r="CM9" s="4"/>
      <c r="CN9" s="4"/>
      <c r="CO9" s="4"/>
      <c r="CR9" s="8"/>
      <c r="CS9" s="4"/>
      <c r="CT9" s="4"/>
      <c r="CU9" s="4"/>
      <c r="CV9" s="4"/>
      <c r="CW9" s="4"/>
      <c r="CX9" s="4"/>
      <c r="CY9" s="4"/>
      <c r="CZ9" s="4"/>
      <c r="DA9" s="4"/>
      <c r="DB9" s="4"/>
      <c r="DE9" s="8"/>
      <c r="DF9" s="4"/>
      <c r="DG9" s="4"/>
      <c r="DH9" s="4"/>
      <c r="DI9" s="4"/>
      <c r="DJ9" s="4"/>
      <c r="DK9" s="4"/>
      <c r="DL9" s="4"/>
      <c r="DM9" s="4"/>
      <c r="DN9" s="4"/>
      <c r="DO9" s="4"/>
      <c r="DR9" s="8"/>
      <c r="DS9" s="4"/>
      <c r="DT9" s="4"/>
      <c r="DU9" s="4"/>
      <c r="DV9" s="4"/>
      <c r="DW9" s="4"/>
      <c r="DX9" s="4"/>
      <c r="DY9" s="4"/>
      <c r="DZ9" s="4"/>
      <c r="EA9" s="4"/>
      <c r="EB9" s="4"/>
      <c r="EE9" s="8"/>
      <c r="EF9" s="4"/>
      <c r="EG9" s="4"/>
      <c r="EH9" s="4"/>
      <c r="EI9" s="4"/>
      <c r="EJ9" s="4"/>
      <c r="EK9" s="4"/>
      <c r="EL9" s="4"/>
      <c r="EM9" s="4"/>
      <c r="EN9" s="4"/>
      <c r="EO9" s="4"/>
      <c r="ER9" s="8"/>
      <c r="ES9" s="4"/>
      <c r="ET9" s="4"/>
      <c r="EU9" s="4"/>
      <c r="EV9" s="4"/>
      <c r="EW9" s="4"/>
      <c r="EX9" s="4"/>
      <c r="EY9" s="4"/>
      <c r="EZ9" s="4"/>
      <c r="FA9" s="4"/>
      <c r="FB9" s="4"/>
      <c r="FE9" s="8"/>
      <c r="FF9" s="4"/>
      <c r="FG9" s="4"/>
      <c r="FH9" s="4"/>
      <c r="FI9" s="4"/>
      <c r="FJ9" s="4"/>
      <c r="FK9" s="4"/>
      <c r="FL9" s="4"/>
      <c r="FM9" s="4"/>
      <c r="FN9" s="4"/>
      <c r="FO9" s="4"/>
    </row>
    <row r="10" spans="2:171">
      <c r="B10" s="8"/>
      <c r="C10" s="4" t="s">
        <v>62</v>
      </c>
      <c r="D10" s="4"/>
      <c r="E10" s="4"/>
      <c r="F10" s="4"/>
      <c r="G10" s="4"/>
      <c r="H10" s="4"/>
      <c r="I10" s="4"/>
      <c r="J10" s="4"/>
      <c r="K10" s="4"/>
      <c r="L10" s="4"/>
      <c r="P10" s="8"/>
      <c r="Q10" s="4" t="s">
        <v>62</v>
      </c>
      <c r="R10" s="4"/>
      <c r="S10" s="4"/>
      <c r="T10" s="4"/>
      <c r="U10" s="4"/>
      <c r="V10" s="4"/>
      <c r="AE10" s="8"/>
      <c r="AF10" s="4" t="s">
        <v>62</v>
      </c>
      <c r="AG10" s="4"/>
      <c r="AH10" s="4"/>
      <c r="AI10" s="4"/>
      <c r="AJ10" s="4"/>
      <c r="AK10" s="4"/>
      <c r="AL10" s="4"/>
      <c r="AM10" s="4"/>
      <c r="AN10" s="4"/>
      <c r="AO10" s="4"/>
      <c r="AR10" s="8"/>
      <c r="AS10" s="4" t="s">
        <v>62</v>
      </c>
      <c r="AT10" s="4"/>
      <c r="AU10" s="4"/>
      <c r="AV10" s="4"/>
      <c r="AW10" s="4"/>
      <c r="AX10" s="4"/>
      <c r="AY10" s="4"/>
      <c r="AZ10" s="4"/>
      <c r="BA10" s="4"/>
      <c r="BB10" s="4"/>
      <c r="BE10" s="8"/>
      <c r="BF10" s="4" t="s">
        <v>62</v>
      </c>
      <c r="BG10" s="4"/>
      <c r="BH10" s="4"/>
      <c r="BI10" s="4"/>
      <c r="BJ10" s="4"/>
      <c r="BK10" s="4"/>
      <c r="BL10" s="4"/>
      <c r="BM10" s="4"/>
      <c r="BN10" s="4"/>
      <c r="BO10" s="4"/>
      <c r="BR10" s="8"/>
      <c r="BS10" s="4" t="s">
        <v>62</v>
      </c>
      <c r="BT10" s="4"/>
      <c r="BU10" s="4"/>
      <c r="BV10" s="4"/>
      <c r="BW10" s="4"/>
      <c r="BX10" s="4"/>
      <c r="BY10" s="4"/>
      <c r="BZ10" s="4"/>
      <c r="CA10" s="4"/>
      <c r="CB10" s="4"/>
      <c r="CE10" s="8"/>
      <c r="CF10" s="4" t="s">
        <v>62</v>
      </c>
      <c r="CG10" s="4"/>
      <c r="CH10" s="4"/>
      <c r="CI10" s="4"/>
      <c r="CJ10" s="4"/>
      <c r="CK10" s="4"/>
      <c r="CL10" s="4"/>
      <c r="CM10" s="4"/>
      <c r="CN10" s="4"/>
      <c r="CO10" s="4"/>
      <c r="CR10" s="8"/>
      <c r="CS10" s="4" t="s">
        <v>62</v>
      </c>
      <c r="CT10" s="4"/>
      <c r="CU10" s="4"/>
      <c r="CV10" s="4"/>
      <c r="CW10" s="4"/>
      <c r="CX10" s="4"/>
      <c r="CY10" s="4"/>
      <c r="CZ10" s="4"/>
      <c r="DA10" s="4"/>
      <c r="DB10" s="4"/>
      <c r="DE10" s="8"/>
      <c r="DF10" s="4" t="s">
        <v>62</v>
      </c>
      <c r="DG10" s="4"/>
      <c r="DH10" s="4"/>
      <c r="DI10" s="4"/>
      <c r="DJ10" s="4"/>
      <c r="DK10" s="4"/>
      <c r="DL10" s="4"/>
      <c r="DM10" s="4"/>
      <c r="DN10" s="4"/>
      <c r="DO10" s="4"/>
      <c r="DR10" s="8"/>
      <c r="DS10" s="4" t="s">
        <v>62</v>
      </c>
      <c r="DT10" s="4"/>
      <c r="DU10" s="4"/>
      <c r="DV10" s="4"/>
      <c r="DW10" s="4"/>
      <c r="DX10" s="4"/>
      <c r="DY10" s="4"/>
      <c r="DZ10" s="4"/>
      <c r="EA10" s="4"/>
      <c r="EB10" s="4"/>
      <c r="EE10" s="8"/>
      <c r="EF10" s="4" t="s">
        <v>62</v>
      </c>
      <c r="EG10" s="4"/>
      <c r="EH10" s="4"/>
      <c r="EI10" s="4"/>
      <c r="EJ10" s="4"/>
      <c r="EK10" s="4"/>
      <c r="EL10" s="4"/>
      <c r="EM10" s="4"/>
      <c r="EN10" s="4"/>
      <c r="EO10" s="4"/>
      <c r="ER10" s="8"/>
      <c r="ES10" s="4" t="s">
        <v>62</v>
      </c>
      <c r="ET10" s="4"/>
      <c r="EU10" s="4"/>
      <c r="EV10" s="4"/>
      <c r="EW10" s="4"/>
      <c r="EX10" s="4"/>
      <c r="EY10" s="4"/>
      <c r="EZ10" s="4"/>
      <c r="FA10" s="4"/>
      <c r="FB10" s="4"/>
      <c r="FE10" s="8"/>
      <c r="FF10" s="4" t="s">
        <v>62</v>
      </c>
      <c r="FG10" s="4"/>
      <c r="FH10" s="4"/>
      <c r="FI10" s="4"/>
      <c r="FJ10" s="4"/>
      <c r="FK10" s="4"/>
      <c r="FL10" s="4"/>
      <c r="FM10" s="4"/>
      <c r="FN10" s="4"/>
      <c r="FO10" s="4"/>
    </row>
    <row r="11" spans="2:171"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P11" s="8"/>
      <c r="Q11" s="4"/>
      <c r="R11" s="4"/>
      <c r="S11" s="4"/>
      <c r="T11" s="4" t="s">
        <v>691</v>
      </c>
      <c r="U11" s="4"/>
      <c r="V11" s="4"/>
      <c r="AE11" s="8"/>
      <c r="AF11" s="4"/>
      <c r="AG11" s="4"/>
      <c r="AH11" s="4"/>
      <c r="AI11" s="4"/>
      <c r="AJ11" s="4" t="s">
        <v>691</v>
      </c>
      <c r="AK11" s="4"/>
      <c r="AL11" s="4"/>
      <c r="AM11" s="4"/>
      <c r="AN11" s="4"/>
      <c r="AO11" s="4"/>
      <c r="AR11" s="8"/>
      <c r="AS11" s="4"/>
      <c r="AT11" s="4"/>
      <c r="AU11" s="4"/>
      <c r="AV11" s="4"/>
      <c r="AW11" s="4" t="s">
        <v>691</v>
      </c>
      <c r="AX11" s="4"/>
      <c r="AY11" s="4"/>
      <c r="AZ11" s="4"/>
      <c r="BA11" s="4"/>
      <c r="BB11" s="4"/>
      <c r="BE11" s="8"/>
      <c r="BF11" s="4"/>
      <c r="BG11" s="4"/>
      <c r="BH11" s="4"/>
      <c r="BI11" s="4"/>
      <c r="BJ11" s="4" t="s">
        <v>691</v>
      </c>
      <c r="BK11" s="4"/>
      <c r="BL11" s="4"/>
      <c r="BM11" s="4"/>
      <c r="BN11" s="4"/>
      <c r="BO11" s="4"/>
      <c r="BR11" s="8"/>
      <c r="BS11" s="4"/>
      <c r="BT11" s="4"/>
      <c r="BU11" s="4"/>
      <c r="BV11" s="4"/>
      <c r="BW11" s="4" t="s">
        <v>691</v>
      </c>
      <c r="BX11" s="4"/>
      <c r="BY11" s="4"/>
      <c r="BZ11" s="4"/>
      <c r="CA11" s="4"/>
      <c r="CB11" s="4"/>
      <c r="CE11" s="8"/>
      <c r="CF11" s="4"/>
      <c r="CG11" s="4"/>
      <c r="CH11" s="4"/>
      <c r="CI11" s="4"/>
      <c r="CJ11" s="4" t="s">
        <v>691</v>
      </c>
      <c r="CK11" s="4"/>
      <c r="CL11" s="4"/>
      <c r="CM11" s="4"/>
      <c r="CN11" s="4"/>
      <c r="CO11" s="4"/>
      <c r="CR11" s="8"/>
      <c r="CS11" s="4"/>
      <c r="CT11" s="4"/>
      <c r="CU11" s="4"/>
      <c r="CV11" s="4"/>
      <c r="CW11" s="4" t="s">
        <v>691</v>
      </c>
      <c r="CX11" s="4"/>
      <c r="CY11" s="4"/>
      <c r="CZ11" s="4"/>
      <c r="DA11" s="4"/>
      <c r="DB11" s="4"/>
      <c r="DE11" s="8"/>
      <c r="DF11" s="4"/>
      <c r="DG11" s="4"/>
      <c r="DH11" s="4"/>
      <c r="DI11" s="4"/>
      <c r="DJ11" s="4" t="s">
        <v>691</v>
      </c>
      <c r="DK11" s="4"/>
      <c r="DL11" s="4"/>
      <c r="DM11" s="4"/>
      <c r="DN11" s="4"/>
      <c r="DO11" s="4"/>
      <c r="DR11" s="8"/>
      <c r="DS11" s="4"/>
      <c r="DT11" s="4"/>
      <c r="DU11" s="4"/>
      <c r="DV11" s="4"/>
      <c r="DW11" s="4" t="s">
        <v>691</v>
      </c>
      <c r="DX11" s="4"/>
      <c r="DY11" s="4"/>
      <c r="DZ11" s="4"/>
      <c r="EA11" s="4"/>
      <c r="EB11" s="4"/>
      <c r="EE11" s="8"/>
      <c r="EF11" s="4"/>
      <c r="EG11" s="4"/>
      <c r="EH11" s="4"/>
      <c r="EI11" s="4"/>
      <c r="EJ11" s="4" t="s">
        <v>691</v>
      </c>
      <c r="EK11" s="4"/>
      <c r="EL11" s="4"/>
      <c r="EM11" s="4"/>
      <c r="EN11" s="4"/>
      <c r="EO11" s="4"/>
      <c r="ER11" s="8"/>
      <c r="ES11" s="4"/>
      <c r="ET11" s="4"/>
      <c r="EU11" s="4"/>
      <c r="EV11" s="4"/>
      <c r="EW11" s="4" t="s">
        <v>691</v>
      </c>
      <c r="EX11" s="4"/>
      <c r="EY11" s="4"/>
      <c r="EZ11" s="4"/>
      <c r="FA11" s="4"/>
      <c r="FB11" s="4"/>
      <c r="FE11" s="8"/>
      <c r="FF11" s="4"/>
      <c r="FG11" s="4"/>
      <c r="FH11" s="4"/>
      <c r="FI11" s="4"/>
      <c r="FJ11" s="4" t="s">
        <v>691</v>
      </c>
      <c r="FK11" s="4"/>
      <c r="FL11" s="4"/>
      <c r="FM11" s="4"/>
      <c r="FN11" s="4"/>
      <c r="FO11" s="4"/>
    </row>
    <row r="12" spans="2:171" ht="13.5" thickBot="1"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P12" s="8"/>
      <c r="Q12" s="4"/>
      <c r="R12" s="4"/>
      <c r="S12" s="4"/>
      <c r="T12" s="4"/>
      <c r="U12" s="4"/>
      <c r="V12" s="4"/>
      <c r="AE12" s="8"/>
      <c r="AF12" s="4"/>
      <c r="AG12" s="4"/>
      <c r="AH12" s="4"/>
      <c r="AI12" s="4"/>
      <c r="AJ12" s="4"/>
      <c r="AK12" s="4"/>
      <c r="AL12" s="4"/>
      <c r="AM12" s="4"/>
      <c r="AN12" s="4"/>
      <c r="AO12" s="4"/>
      <c r="AR12" s="8"/>
      <c r="AS12" s="4"/>
      <c r="AT12" s="4"/>
      <c r="AU12" s="4"/>
      <c r="AV12" s="4"/>
      <c r="AW12" s="4"/>
      <c r="AX12" s="4"/>
      <c r="AY12" s="4"/>
      <c r="AZ12" s="4"/>
      <c r="BA12" s="4"/>
      <c r="BB12" s="4"/>
      <c r="BE12" s="8"/>
      <c r="BF12" s="4"/>
      <c r="BG12" s="4"/>
      <c r="BH12" s="4"/>
      <c r="BI12" s="4"/>
      <c r="BJ12" s="4"/>
      <c r="BK12" s="4"/>
      <c r="BL12" s="4"/>
      <c r="BM12" s="4"/>
      <c r="BN12" s="4"/>
      <c r="BO12" s="4"/>
      <c r="BR12" s="8"/>
      <c r="BS12" s="4"/>
      <c r="BT12" s="4"/>
      <c r="BU12" s="4"/>
      <c r="BV12" s="4"/>
      <c r="BW12" s="4"/>
      <c r="BX12" s="4"/>
      <c r="BY12" s="4"/>
      <c r="BZ12" s="4"/>
      <c r="CA12" s="4"/>
      <c r="CB12" s="4"/>
      <c r="CE12" s="8"/>
      <c r="CF12" s="4"/>
      <c r="CG12" s="4"/>
      <c r="CH12" s="4"/>
      <c r="CI12" s="4"/>
      <c r="CJ12" s="4"/>
      <c r="CK12" s="4"/>
      <c r="CL12" s="4"/>
      <c r="CM12" s="4"/>
      <c r="CN12" s="4"/>
      <c r="CO12" s="4"/>
      <c r="CR12" s="8"/>
      <c r="CS12" s="4"/>
      <c r="CT12" s="4"/>
      <c r="CU12" s="4"/>
      <c r="CV12" s="4"/>
      <c r="CW12" s="4"/>
      <c r="CX12" s="4"/>
      <c r="CY12" s="4"/>
      <c r="CZ12" s="4"/>
      <c r="DA12" s="4"/>
      <c r="DB12" s="4"/>
      <c r="DE12" s="8"/>
      <c r="DF12" s="4"/>
      <c r="DG12" s="4"/>
      <c r="DH12" s="4"/>
      <c r="DI12" s="4"/>
      <c r="DJ12" s="4"/>
      <c r="DK12" s="4"/>
      <c r="DL12" s="4"/>
      <c r="DM12" s="4"/>
      <c r="DN12" s="4"/>
      <c r="DO12" s="4"/>
      <c r="DR12" s="8"/>
      <c r="DS12" s="4"/>
      <c r="DT12" s="4"/>
      <c r="DU12" s="4"/>
      <c r="DV12" s="4"/>
      <c r="DW12" s="4"/>
      <c r="DX12" s="4"/>
      <c r="DY12" s="4"/>
      <c r="DZ12" s="4"/>
      <c r="EA12" s="4"/>
      <c r="EB12" s="4"/>
      <c r="EE12" s="8"/>
      <c r="EF12" s="4"/>
      <c r="EG12" s="4"/>
      <c r="EH12" s="4"/>
      <c r="EI12" s="4"/>
      <c r="EJ12" s="4"/>
      <c r="EK12" s="4"/>
      <c r="EL12" s="4"/>
      <c r="EM12" s="4"/>
      <c r="EN12" s="4"/>
      <c r="EO12" s="4"/>
      <c r="ER12" s="8"/>
      <c r="ES12" s="4"/>
      <c r="ET12" s="4"/>
      <c r="EU12" s="4"/>
      <c r="EV12" s="4"/>
      <c r="EW12" s="4"/>
      <c r="EX12" s="4"/>
      <c r="EY12" s="4"/>
      <c r="EZ12" s="4"/>
      <c r="FA12" s="4"/>
      <c r="FB12" s="4"/>
      <c r="FE12" s="8"/>
      <c r="FF12" s="4"/>
      <c r="FG12" s="4"/>
      <c r="FH12" s="4"/>
      <c r="FI12" s="4"/>
      <c r="FJ12" s="4"/>
      <c r="FK12" s="4"/>
      <c r="FL12" s="4"/>
      <c r="FM12" s="4"/>
      <c r="FN12" s="4"/>
      <c r="FO12" s="4"/>
    </row>
    <row r="13" spans="2:171" ht="13.5" thickBot="1">
      <c r="B13" s="430"/>
      <c r="C13" s="680" t="s">
        <v>692</v>
      </c>
      <c r="D13" s="681"/>
      <c r="E13" s="682"/>
      <c r="F13" s="680" t="s">
        <v>693</v>
      </c>
      <c r="G13" s="681"/>
      <c r="H13" s="683"/>
      <c r="I13" s="416"/>
      <c r="J13" s="416"/>
      <c r="K13" s="416"/>
      <c r="L13" s="416"/>
      <c r="P13" s="7"/>
      <c r="Q13" s="680" t="s">
        <v>692</v>
      </c>
      <c r="R13" s="681"/>
      <c r="S13" s="682"/>
      <c r="T13" s="680" t="s">
        <v>693</v>
      </c>
      <c r="U13" s="681"/>
      <c r="V13" s="683"/>
      <c r="AE13" s="430"/>
      <c r="AF13" s="680" t="s">
        <v>692</v>
      </c>
      <c r="AG13" s="681"/>
      <c r="AH13" s="682"/>
      <c r="AI13" s="680" t="s">
        <v>693</v>
      </c>
      <c r="AJ13" s="681"/>
      <c r="AK13" s="683"/>
      <c r="AL13" s="416"/>
      <c r="AM13" s="416"/>
      <c r="AN13" s="416"/>
      <c r="AO13" s="416"/>
      <c r="AR13" s="430"/>
      <c r="AS13" s="680" t="s">
        <v>692</v>
      </c>
      <c r="AT13" s="681"/>
      <c r="AU13" s="682"/>
      <c r="AV13" s="680" t="s">
        <v>693</v>
      </c>
      <c r="AW13" s="681"/>
      <c r="AX13" s="683"/>
      <c r="AY13" s="416"/>
      <c r="AZ13" s="416"/>
      <c r="BA13" s="416"/>
      <c r="BB13" s="416"/>
      <c r="BE13" s="430"/>
      <c r="BF13" s="680" t="s">
        <v>692</v>
      </c>
      <c r="BG13" s="681"/>
      <c r="BH13" s="682"/>
      <c r="BI13" s="680" t="s">
        <v>693</v>
      </c>
      <c r="BJ13" s="681"/>
      <c r="BK13" s="683"/>
      <c r="BL13" s="416"/>
      <c r="BM13" s="416"/>
      <c r="BN13" s="416"/>
      <c r="BO13" s="416"/>
      <c r="BR13" s="430"/>
      <c r="BS13" s="680" t="s">
        <v>692</v>
      </c>
      <c r="BT13" s="681"/>
      <c r="BU13" s="682"/>
      <c r="BV13" s="680" t="s">
        <v>693</v>
      </c>
      <c r="BW13" s="681"/>
      <c r="BX13" s="683"/>
      <c r="BY13" s="416"/>
      <c r="BZ13" s="416"/>
      <c r="CA13" s="416"/>
      <c r="CB13" s="416"/>
      <c r="CE13" s="430"/>
      <c r="CF13" s="680" t="s">
        <v>692</v>
      </c>
      <c r="CG13" s="681"/>
      <c r="CH13" s="682"/>
      <c r="CI13" s="680" t="s">
        <v>693</v>
      </c>
      <c r="CJ13" s="681"/>
      <c r="CK13" s="683"/>
      <c r="CL13" s="416"/>
      <c r="CM13" s="416"/>
      <c r="CN13" s="416"/>
      <c r="CO13" s="416"/>
      <c r="CR13" s="430"/>
      <c r="CS13" s="680" t="s">
        <v>692</v>
      </c>
      <c r="CT13" s="681"/>
      <c r="CU13" s="682"/>
      <c r="CV13" s="680" t="s">
        <v>693</v>
      </c>
      <c r="CW13" s="681"/>
      <c r="CX13" s="683"/>
      <c r="CY13" s="416"/>
      <c r="CZ13" s="416"/>
      <c r="DA13" s="416"/>
      <c r="DB13" s="416"/>
      <c r="DE13" s="430"/>
      <c r="DF13" s="680" t="s">
        <v>692</v>
      </c>
      <c r="DG13" s="681"/>
      <c r="DH13" s="682"/>
      <c r="DI13" s="680" t="s">
        <v>693</v>
      </c>
      <c r="DJ13" s="681"/>
      <c r="DK13" s="683"/>
      <c r="DL13" s="416"/>
      <c r="DM13" s="416"/>
      <c r="DN13" s="416"/>
      <c r="DO13" s="416"/>
      <c r="DR13" s="430"/>
      <c r="DS13" s="680" t="s">
        <v>692</v>
      </c>
      <c r="DT13" s="681"/>
      <c r="DU13" s="682"/>
      <c r="DV13" s="680" t="s">
        <v>693</v>
      </c>
      <c r="DW13" s="681"/>
      <c r="DX13" s="683"/>
      <c r="DY13" s="416"/>
      <c r="DZ13" s="416"/>
      <c r="EA13" s="416"/>
      <c r="EB13" s="416"/>
      <c r="EE13" s="430"/>
      <c r="EF13" s="680" t="s">
        <v>692</v>
      </c>
      <c r="EG13" s="681"/>
      <c r="EH13" s="682"/>
      <c r="EI13" s="680" t="s">
        <v>693</v>
      </c>
      <c r="EJ13" s="681"/>
      <c r="EK13" s="683"/>
      <c r="EL13" s="416"/>
      <c r="EM13" s="416"/>
      <c r="EN13" s="416"/>
      <c r="EO13" s="416"/>
      <c r="ER13" s="430"/>
      <c r="ES13" s="680" t="s">
        <v>692</v>
      </c>
      <c r="ET13" s="681"/>
      <c r="EU13" s="682"/>
      <c r="EV13" s="680" t="s">
        <v>693</v>
      </c>
      <c r="EW13" s="681"/>
      <c r="EX13" s="683"/>
      <c r="EY13" s="416"/>
      <c r="EZ13" s="416"/>
      <c r="FA13" s="416"/>
      <c r="FB13" s="416"/>
      <c r="FE13" s="430"/>
      <c r="FF13" s="680" t="s">
        <v>692</v>
      </c>
      <c r="FG13" s="681"/>
      <c r="FH13" s="682"/>
      <c r="FI13" s="680" t="s">
        <v>693</v>
      </c>
      <c r="FJ13" s="681"/>
      <c r="FK13" s="683"/>
      <c r="FL13" s="416"/>
      <c r="FM13" s="416"/>
      <c r="FN13" s="416"/>
      <c r="FO13" s="416"/>
    </row>
    <row r="14" spans="2:171">
      <c r="B14" s="431"/>
      <c r="C14" s="118" t="s">
        <v>1065</v>
      </c>
      <c r="D14" s="119" t="s">
        <v>1066</v>
      </c>
      <c r="E14" s="118" t="s">
        <v>1067</v>
      </c>
      <c r="F14" s="118" t="s">
        <v>1065</v>
      </c>
      <c r="G14" s="119" t="s">
        <v>1066</v>
      </c>
      <c r="H14" s="432" t="s">
        <v>1067</v>
      </c>
      <c r="I14" s="116"/>
      <c r="J14" s="116"/>
      <c r="K14" s="116"/>
      <c r="L14" s="116"/>
      <c r="P14" s="418"/>
      <c r="Q14" s="419" t="s">
        <v>1065</v>
      </c>
      <c r="R14" s="420" t="s">
        <v>1066</v>
      </c>
      <c r="S14" s="419" t="s">
        <v>1067</v>
      </c>
      <c r="T14" s="419" t="s">
        <v>1065</v>
      </c>
      <c r="U14" s="420" t="s">
        <v>1066</v>
      </c>
      <c r="V14" s="421" t="s">
        <v>1067</v>
      </c>
      <c r="AE14" s="431"/>
      <c r="AF14" s="118" t="s">
        <v>1065</v>
      </c>
      <c r="AG14" s="119" t="s">
        <v>1066</v>
      </c>
      <c r="AH14" s="118" t="s">
        <v>1067</v>
      </c>
      <c r="AI14" s="118" t="s">
        <v>1065</v>
      </c>
      <c r="AJ14" s="119" t="s">
        <v>1066</v>
      </c>
      <c r="AK14" s="432" t="s">
        <v>1067</v>
      </c>
      <c r="AL14" s="116"/>
      <c r="AM14" s="116"/>
      <c r="AN14" s="116"/>
      <c r="AO14" s="116"/>
      <c r="AR14" s="431"/>
      <c r="AS14" s="118" t="s">
        <v>1065</v>
      </c>
      <c r="AT14" s="119" t="s">
        <v>1066</v>
      </c>
      <c r="AU14" s="118" t="s">
        <v>1067</v>
      </c>
      <c r="AV14" s="118" t="s">
        <v>1065</v>
      </c>
      <c r="AW14" s="119" t="s">
        <v>1066</v>
      </c>
      <c r="AX14" s="432" t="s">
        <v>1067</v>
      </c>
      <c r="AY14" s="116"/>
      <c r="AZ14" s="116"/>
      <c r="BA14" s="116"/>
      <c r="BB14" s="116"/>
      <c r="BE14" s="431"/>
      <c r="BF14" s="118" t="s">
        <v>1065</v>
      </c>
      <c r="BG14" s="119" t="s">
        <v>1066</v>
      </c>
      <c r="BH14" s="118" t="s">
        <v>1067</v>
      </c>
      <c r="BI14" s="118" t="s">
        <v>1065</v>
      </c>
      <c r="BJ14" s="119" t="s">
        <v>1066</v>
      </c>
      <c r="BK14" s="432" t="s">
        <v>1067</v>
      </c>
      <c r="BL14" s="116"/>
      <c r="BM14" s="116"/>
      <c r="BN14" s="116"/>
      <c r="BO14" s="116"/>
      <c r="BR14" s="431"/>
      <c r="BS14" s="118" t="s">
        <v>1065</v>
      </c>
      <c r="BT14" s="119" t="s">
        <v>1066</v>
      </c>
      <c r="BU14" s="118" t="s">
        <v>1067</v>
      </c>
      <c r="BV14" s="118" t="s">
        <v>1065</v>
      </c>
      <c r="BW14" s="119" t="s">
        <v>1066</v>
      </c>
      <c r="BX14" s="432" t="s">
        <v>1067</v>
      </c>
      <c r="BY14" s="116"/>
      <c r="BZ14" s="116"/>
      <c r="CA14" s="116"/>
      <c r="CB14" s="116"/>
      <c r="CE14" s="431"/>
      <c r="CF14" s="118" t="s">
        <v>1065</v>
      </c>
      <c r="CG14" s="119" t="s">
        <v>1066</v>
      </c>
      <c r="CH14" s="118" t="s">
        <v>1067</v>
      </c>
      <c r="CI14" s="118" t="s">
        <v>1065</v>
      </c>
      <c r="CJ14" s="119" t="s">
        <v>1066</v>
      </c>
      <c r="CK14" s="432" t="s">
        <v>1067</v>
      </c>
      <c r="CL14" s="116"/>
      <c r="CM14" s="116"/>
      <c r="CN14" s="116"/>
      <c r="CO14" s="116"/>
      <c r="CR14" s="431"/>
      <c r="CS14" s="118" t="s">
        <v>1065</v>
      </c>
      <c r="CT14" s="119" t="s">
        <v>1066</v>
      </c>
      <c r="CU14" s="118" t="s">
        <v>1067</v>
      </c>
      <c r="CV14" s="118" t="s">
        <v>1065</v>
      </c>
      <c r="CW14" s="119" t="s">
        <v>1066</v>
      </c>
      <c r="CX14" s="432" t="s">
        <v>1067</v>
      </c>
      <c r="CY14" s="116"/>
      <c r="CZ14" s="116"/>
      <c r="DA14" s="116"/>
      <c r="DB14" s="116"/>
      <c r="DE14" s="431"/>
      <c r="DF14" s="118" t="s">
        <v>1065</v>
      </c>
      <c r="DG14" s="119" t="s">
        <v>1066</v>
      </c>
      <c r="DH14" s="118" t="s">
        <v>1067</v>
      </c>
      <c r="DI14" s="118" t="s">
        <v>1065</v>
      </c>
      <c r="DJ14" s="119" t="s">
        <v>1066</v>
      </c>
      <c r="DK14" s="432" t="s">
        <v>1067</v>
      </c>
      <c r="DL14" s="116"/>
      <c r="DM14" s="116"/>
      <c r="DN14" s="116"/>
      <c r="DO14" s="116"/>
      <c r="DR14" s="431"/>
      <c r="DS14" s="118" t="s">
        <v>1065</v>
      </c>
      <c r="DT14" s="119" t="s">
        <v>1066</v>
      </c>
      <c r="DU14" s="118" t="s">
        <v>1067</v>
      </c>
      <c r="DV14" s="118" t="s">
        <v>1065</v>
      </c>
      <c r="DW14" s="119" t="s">
        <v>1066</v>
      </c>
      <c r="DX14" s="432" t="s">
        <v>1067</v>
      </c>
      <c r="DY14" s="116"/>
      <c r="DZ14" s="116"/>
      <c r="EA14" s="116"/>
      <c r="EB14" s="116"/>
      <c r="EE14" s="431"/>
      <c r="EF14" s="118" t="s">
        <v>1065</v>
      </c>
      <c r="EG14" s="119" t="s">
        <v>1066</v>
      </c>
      <c r="EH14" s="118" t="s">
        <v>1067</v>
      </c>
      <c r="EI14" s="118" t="s">
        <v>1065</v>
      </c>
      <c r="EJ14" s="119" t="s">
        <v>1066</v>
      </c>
      <c r="EK14" s="432" t="s">
        <v>1067</v>
      </c>
      <c r="EL14" s="116"/>
      <c r="EM14" s="116"/>
      <c r="EN14" s="116"/>
      <c r="EO14" s="116"/>
      <c r="ER14" s="431"/>
      <c r="ES14" s="118" t="s">
        <v>1065</v>
      </c>
      <c r="ET14" s="119" t="s">
        <v>1066</v>
      </c>
      <c r="EU14" s="118" t="s">
        <v>1067</v>
      </c>
      <c r="EV14" s="118" t="s">
        <v>1065</v>
      </c>
      <c r="EW14" s="119" t="s">
        <v>1066</v>
      </c>
      <c r="EX14" s="432" t="s">
        <v>1067</v>
      </c>
      <c r="EY14" s="116"/>
      <c r="EZ14" s="116"/>
      <c r="FA14" s="116"/>
      <c r="FB14" s="116"/>
      <c r="FE14" s="431"/>
      <c r="FF14" s="118" t="s">
        <v>1065</v>
      </c>
      <c r="FG14" s="119" t="s">
        <v>1066</v>
      </c>
      <c r="FH14" s="118" t="s">
        <v>1067</v>
      </c>
      <c r="FI14" s="118" t="s">
        <v>1065</v>
      </c>
      <c r="FJ14" s="119" t="s">
        <v>1066</v>
      </c>
      <c r="FK14" s="432" t="s">
        <v>1067</v>
      </c>
      <c r="FL14" s="116"/>
      <c r="FM14" s="116"/>
      <c r="FN14" s="116"/>
      <c r="FO14" s="116"/>
    </row>
    <row r="15" spans="2:171">
      <c r="B15" s="422" t="s">
        <v>1074</v>
      </c>
      <c r="C15" s="123">
        <v>265</v>
      </c>
      <c r="D15" s="123">
        <v>490</v>
      </c>
      <c r="E15" s="123">
        <v>565</v>
      </c>
      <c r="F15" s="123">
        <v>265</v>
      </c>
      <c r="G15" s="123">
        <v>490</v>
      </c>
      <c r="H15" s="424">
        <v>565</v>
      </c>
      <c r="I15" s="122"/>
      <c r="J15" s="122"/>
      <c r="K15" s="122"/>
      <c r="L15" s="122"/>
      <c r="P15" s="422" t="s">
        <v>1073</v>
      </c>
      <c r="Q15" s="121">
        <v>240</v>
      </c>
      <c r="R15" s="121">
        <v>240</v>
      </c>
      <c r="S15" s="121">
        <v>240</v>
      </c>
      <c r="T15" s="121">
        <v>0</v>
      </c>
      <c r="U15" s="121">
        <v>0</v>
      </c>
      <c r="V15" s="423">
        <v>0</v>
      </c>
      <c r="AE15" s="422" t="s">
        <v>1074</v>
      </c>
      <c r="AF15" s="123">
        <v>265</v>
      </c>
      <c r="AG15" s="123">
        <v>490</v>
      </c>
      <c r="AH15" s="123">
        <v>565</v>
      </c>
      <c r="AI15" s="123">
        <v>265</v>
      </c>
      <c r="AJ15" s="123">
        <v>490</v>
      </c>
      <c r="AK15" s="424">
        <v>565</v>
      </c>
      <c r="AL15" s="122"/>
      <c r="AM15" s="122"/>
      <c r="AN15" s="122"/>
      <c r="AO15" s="122"/>
      <c r="AR15" s="422" t="s">
        <v>1074</v>
      </c>
      <c r="AS15" s="123">
        <v>265</v>
      </c>
      <c r="AT15" s="123">
        <v>490</v>
      </c>
      <c r="AU15" s="123">
        <v>565</v>
      </c>
      <c r="AV15" s="123">
        <v>265</v>
      </c>
      <c r="AW15" s="123">
        <v>490</v>
      </c>
      <c r="AX15" s="424">
        <v>565</v>
      </c>
      <c r="AY15" s="122"/>
      <c r="AZ15" s="122"/>
      <c r="BA15" s="122"/>
      <c r="BB15" s="122"/>
      <c r="BE15" s="422" t="s">
        <v>1074</v>
      </c>
      <c r="BF15" s="123">
        <v>265</v>
      </c>
      <c r="BG15" s="123">
        <v>490</v>
      </c>
      <c r="BH15" s="123">
        <v>565</v>
      </c>
      <c r="BI15" s="123">
        <v>265</v>
      </c>
      <c r="BJ15" s="123">
        <v>490</v>
      </c>
      <c r="BK15" s="424">
        <v>565</v>
      </c>
      <c r="BL15" s="122"/>
      <c r="BM15" s="122"/>
      <c r="BN15" s="122"/>
      <c r="BO15" s="417"/>
      <c r="BR15" s="422" t="s">
        <v>1074</v>
      </c>
      <c r="BS15" s="123">
        <v>265</v>
      </c>
      <c r="BT15" s="123">
        <v>490</v>
      </c>
      <c r="BU15" s="123">
        <v>565</v>
      </c>
      <c r="BV15" s="123">
        <v>265</v>
      </c>
      <c r="BW15" s="123">
        <v>490</v>
      </c>
      <c r="BX15" s="424">
        <v>565</v>
      </c>
      <c r="BY15" s="122"/>
      <c r="BZ15" s="122"/>
      <c r="CA15" s="122"/>
      <c r="CB15" s="417"/>
      <c r="CE15" s="422" t="s">
        <v>1074</v>
      </c>
      <c r="CF15" s="123">
        <v>265</v>
      </c>
      <c r="CG15" s="123">
        <v>490</v>
      </c>
      <c r="CH15" s="123">
        <v>565</v>
      </c>
      <c r="CI15" s="123">
        <v>265</v>
      </c>
      <c r="CJ15" s="123">
        <v>490</v>
      </c>
      <c r="CK15" s="424">
        <v>565</v>
      </c>
      <c r="CL15" s="122"/>
      <c r="CM15" s="122"/>
      <c r="CN15" s="122"/>
      <c r="CO15" s="417"/>
      <c r="CR15" s="422" t="s">
        <v>1074</v>
      </c>
      <c r="CS15" s="123">
        <v>265</v>
      </c>
      <c r="CT15" s="123">
        <v>490</v>
      </c>
      <c r="CU15" s="123">
        <v>565</v>
      </c>
      <c r="CV15" s="123">
        <v>265</v>
      </c>
      <c r="CW15" s="123">
        <v>490</v>
      </c>
      <c r="CX15" s="424">
        <v>565</v>
      </c>
      <c r="CY15" s="122"/>
      <c r="CZ15" s="122"/>
      <c r="DA15" s="122"/>
      <c r="DB15" s="122"/>
      <c r="DE15" s="422" t="s">
        <v>1074</v>
      </c>
      <c r="DF15" s="123">
        <v>265</v>
      </c>
      <c r="DG15" s="123">
        <v>490</v>
      </c>
      <c r="DH15" s="123">
        <v>565</v>
      </c>
      <c r="DI15" s="123">
        <v>265</v>
      </c>
      <c r="DJ15" s="123">
        <v>490</v>
      </c>
      <c r="DK15" s="424">
        <v>565</v>
      </c>
      <c r="DL15" s="122"/>
      <c r="DM15" s="122"/>
      <c r="DN15" s="122"/>
      <c r="DO15" s="122"/>
      <c r="DR15" s="422" t="s">
        <v>1074</v>
      </c>
      <c r="DS15" s="123">
        <v>265</v>
      </c>
      <c r="DT15" s="123">
        <v>490</v>
      </c>
      <c r="DU15" s="123">
        <v>565</v>
      </c>
      <c r="DV15" s="123">
        <v>265</v>
      </c>
      <c r="DW15" s="123">
        <v>490</v>
      </c>
      <c r="DX15" s="424">
        <v>565</v>
      </c>
      <c r="DY15" s="122"/>
      <c r="DZ15" s="122"/>
      <c r="EA15" s="122"/>
      <c r="EB15" s="122"/>
      <c r="EE15" s="422" t="s">
        <v>1074</v>
      </c>
      <c r="EF15" s="123">
        <v>265</v>
      </c>
      <c r="EG15" s="123">
        <v>490</v>
      </c>
      <c r="EH15" s="123">
        <v>565</v>
      </c>
      <c r="EI15" s="123">
        <v>265</v>
      </c>
      <c r="EJ15" s="123">
        <v>490</v>
      </c>
      <c r="EK15" s="424">
        <v>565</v>
      </c>
      <c r="EL15" s="122"/>
      <c r="EM15" s="122"/>
      <c r="EN15" s="122"/>
      <c r="EO15" s="122"/>
      <c r="ER15" s="422" t="s">
        <v>1074</v>
      </c>
      <c r="ES15" s="123">
        <v>265</v>
      </c>
      <c r="ET15" s="123">
        <v>490</v>
      </c>
      <c r="EU15" s="123">
        <v>565</v>
      </c>
      <c r="EV15" s="123">
        <v>265</v>
      </c>
      <c r="EW15" s="123">
        <v>490</v>
      </c>
      <c r="EX15" s="424">
        <v>565</v>
      </c>
      <c r="EY15" s="122"/>
      <c r="EZ15" s="122"/>
      <c r="FA15" s="122"/>
      <c r="FB15" s="122"/>
      <c r="FE15" s="422" t="s">
        <v>1074</v>
      </c>
      <c r="FF15" s="123">
        <v>265</v>
      </c>
      <c r="FG15" s="123">
        <v>490</v>
      </c>
      <c r="FH15" s="123">
        <v>565</v>
      </c>
      <c r="FI15" s="123">
        <v>265</v>
      </c>
      <c r="FJ15" s="123">
        <v>490</v>
      </c>
      <c r="FK15" s="424">
        <v>565</v>
      </c>
      <c r="FL15" s="122"/>
      <c r="FM15" s="122"/>
      <c r="FN15" s="122"/>
      <c r="FO15" s="122"/>
    </row>
    <row r="16" spans="2:171">
      <c r="B16" s="422" t="s">
        <v>1075</v>
      </c>
      <c r="C16" s="123">
        <v>735</v>
      </c>
      <c r="D16" s="123">
        <v>1215</v>
      </c>
      <c r="E16" s="123">
        <v>1370</v>
      </c>
      <c r="F16" s="121">
        <v>410</v>
      </c>
      <c r="G16" s="121">
        <v>615</v>
      </c>
      <c r="H16" s="423">
        <v>865</v>
      </c>
      <c r="I16" s="122"/>
      <c r="J16" s="122"/>
      <c r="K16" s="122"/>
      <c r="L16" s="122"/>
      <c r="P16" s="422" t="s">
        <v>1074</v>
      </c>
      <c r="Q16" s="123">
        <v>265</v>
      </c>
      <c r="R16" s="123">
        <v>490</v>
      </c>
      <c r="S16" s="123">
        <v>565</v>
      </c>
      <c r="T16" s="123">
        <v>265</v>
      </c>
      <c r="U16" s="123">
        <v>490</v>
      </c>
      <c r="V16" s="424">
        <v>565</v>
      </c>
      <c r="AE16" s="422" t="s">
        <v>1077</v>
      </c>
      <c r="AF16" s="123">
        <v>250</v>
      </c>
      <c r="AG16" s="123">
        <v>250</v>
      </c>
      <c r="AH16" s="123">
        <v>250</v>
      </c>
      <c r="AI16" s="121">
        <v>250</v>
      </c>
      <c r="AJ16" s="121">
        <v>250</v>
      </c>
      <c r="AK16" s="423">
        <v>250</v>
      </c>
      <c r="AL16" s="122"/>
      <c r="AM16" s="122"/>
      <c r="AN16" s="122"/>
      <c r="AO16" s="122"/>
      <c r="AR16" s="422" t="s">
        <v>1077</v>
      </c>
      <c r="AS16" s="123">
        <v>250</v>
      </c>
      <c r="AT16" s="123">
        <v>250</v>
      </c>
      <c r="AU16" s="123">
        <v>250</v>
      </c>
      <c r="AV16" s="121">
        <v>250</v>
      </c>
      <c r="AW16" s="121">
        <v>250</v>
      </c>
      <c r="AX16" s="423">
        <v>250</v>
      </c>
      <c r="AY16" s="122"/>
      <c r="AZ16" s="122"/>
      <c r="BA16" s="122"/>
      <c r="BB16" s="122"/>
      <c r="BE16" s="422" t="s">
        <v>1077</v>
      </c>
      <c r="BF16" s="123">
        <v>250</v>
      </c>
      <c r="BG16" s="123">
        <v>250</v>
      </c>
      <c r="BH16" s="123">
        <v>250</v>
      </c>
      <c r="BI16" s="121">
        <v>250</v>
      </c>
      <c r="BJ16" s="121">
        <v>250</v>
      </c>
      <c r="BK16" s="423">
        <v>250</v>
      </c>
      <c r="BL16" s="122"/>
      <c r="BM16" s="122"/>
      <c r="BN16" s="122"/>
      <c r="BO16" s="122"/>
      <c r="BR16" s="422" t="s">
        <v>1077</v>
      </c>
      <c r="BS16" s="123">
        <v>250</v>
      </c>
      <c r="BT16" s="123">
        <v>250</v>
      </c>
      <c r="BU16" s="123">
        <v>250</v>
      </c>
      <c r="BV16" s="121">
        <v>250</v>
      </c>
      <c r="BW16" s="121">
        <v>250</v>
      </c>
      <c r="BX16" s="423">
        <v>250</v>
      </c>
      <c r="BY16" s="122"/>
      <c r="BZ16" s="122"/>
      <c r="CA16" s="122"/>
      <c r="CB16" s="122"/>
      <c r="CE16" s="422" t="s">
        <v>1077</v>
      </c>
      <c r="CF16" s="123">
        <v>250</v>
      </c>
      <c r="CG16" s="123">
        <v>250</v>
      </c>
      <c r="CH16" s="123">
        <v>250</v>
      </c>
      <c r="CI16" s="121">
        <v>250</v>
      </c>
      <c r="CJ16" s="121">
        <v>250</v>
      </c>
      <c r="CK16" s="423">
        <v>250</v>
      </c>
      <c r="CL16" s="122"/>
      <c r="CM16" s="122"/>
      <c r="CN16" s="122"/>
      <c r="CO16" s="122"/>
      <c r="CR16" s="422" t="s">
        <v>1077</v>
      </c>
      <c r="CS16" s="123">
        <v>250</v>
      </c>
      <c r="CT16" s="123">
        <v>250</v>
      </c>
      <c r="CU16" s="123">
        <v>250</v>
      </c>
      <c r="CV16" s="121">
        <v>250</v>
      </c>
      <c r="CW16" s="121">
        <v>250</v>
      </c>
      <c r="CX16" s="423">
        <v>250</v>
      </c>
      <c r="CY16" s="122"/>
      <c r="CZ16" s="122"/>
      <c r="DA16" s="122"/>
      <c r="DB16" s="122"/>
      <c r="DE16" s="422" t="s">
        <v>1077</v>
      </c>
      <c r="DF16" s="123">
        <v>250</v>
      </c>
      <c r="DG16" s="123">
        <v>250</v>
      </c>
      <c r="DH16" s="123">
        <v>250</v>
      </c>
      <c r="DI16" s="121">
        <v>250</v>
      </c>
      <c r="DJ16" s="121">
        <v>250</v>
      </c>
      <c r="DK16" s="423">
        <v>250</v>
      </c>
      <c r="DL16" s="122"/>
      <c r="DM16" s="122"/>
      <c r="DN16" s="122"/>
      <c r="DO16" s="122"/>
      <c r="DR16" s="422" t="s">
        <v>1077</v>
      </c>
      <c r="DS16" s="123">
        <v>250</v>
      </c>
      <c r="DT16" s="123">
        <v>250</v>
      </c>
      <c r="DU16" s="123">
        <v>250</v>
      </c>
      <c r="DV16" s="121">
        <v>250</v>
      </c>
      <c r="DW16" s="121">
        <v>250</v>
      </c>
      <c r="DX16" s="423">
        <v>250</v>
      </c>
      <c r="DY16" s="122"/>
      <c r="DZ16" s="122"/>
      <c r="EA16" s="122"/>
      <c r="EB16" s="122"/>
      <c r="EE16" s="422" t="s">
        <v>1077</v>
      </c>
      <c r="EF16" s="123">
        <v>250</v>
      </c>
      <c r="EG16" s="123">
        <v>250</v>
      </c>
      <c r="EH16" s="123">
        <v>250</v>
      </c>
      <c r="EI16" s="121">
        <v>250</v>
      </c>
      <c r="EJ16" s="121">
        <v>250</v>
      </c>
      <c r="EK16" s="423">
        <v>250</v>
      </c>
      <c r="EL16" s="122"/>
      <c r="EM16" s="122"/>
      <c r="EN16" s="122"/>
      <c r="EO16" s="122"/>
      <c r="ER16" s="422" t="s">
        <v>1077</v>
      </c>
      <c r="ES16" s="123">
        <v>250</v>
      </c>
      <c r="ET16" s="123">
        <v>250</v>
      </c>
      <c r="EU16" s="123">
        <v>250</v>
      </c>
      <c r="EV16" s="121">
        <v>250</v>
      </c>
      <c r="EW16" s="121">
        <v>250</v>
      </c>
      <c r="EX16" s="423">
        <v>250</v>
      </c>
      <c r="EY16" s="122"/>
      <c r="EZ16" s="122"/>
      <c r="FA16" s="122"/>
      <c r="FB16" s="122"/>
      <c r="FE16" s="422" t="s">
        <v>1077</v>
      </c>
      <c r="FF16" s="123">
        <v>250</v>
      </c>
      <c r="FG16" s="123">
        <v>250</v>
      </c>
      <c r="FH16" s="123">
        <v>250</v>
      </c>
      <c r="FI16" s="121">
        <v>250</v>
      </c>
      <c r="FJ16" s="121">
        <v>250</v>
      </c>
      <c r="FK16" s="423">
        <v>250</v>
      </c>
      <c r="FL16" s="122"/>
      <c r="FM16" s="122"/>
      <c r="FN16" s="122"/>
      <c r="FO16" s="122"/>
    </row>
    <row r="17" spans="2:171">
      <c r="B17" s="422" t="s">
        <v>1076</v>
      </c>
      <c r="C17" s="123">
        <v>175</v>
      </c>
      <c r="D17" s="123">
        <v>250</v>
      </c>
      <c r="E17" s="123">
        <v>250</v>
      </c>
      <c r="F17" s="121">
        <v>0</v>
      </c>
      <c r="G17" s="121">
        <v>0</v>
      </c>
      <c r="H17" s="423">
        <v>0</v>
      </c>
      <c r="I17" s="122"/>
      <c r="J17" s="122"/>
      <c r="K17" s="122"/>
      <c r="L17" s="122"/>
      <c r="P17" s="422" t="s">
        <v>1077</v>
      </c>
      <c r="Q17" s="123">
        <v>250</v>
      </c>
      <c r="R17" s="123">
        <v>250</v>
      </c>
      <c r="S17" s="123">
        <v>250</v>
      </c>
      <c r="T17" s="121">
        <v>250</v>
      </c>
      <c r="U17" s="121">
        <v>250</v>
      </c>
      <c r="V17" s="423">
        <v>250</v>
      </c>
      <c r="AE17" s="422" t="s">
        <v>1078</v>
      </c>
      <c r="AF17" s="123">
        <v>85</v>
      </c>
      <c r="AG17" s="123">
        <v>85</v>
      </c>
      <c r="AH17" s="123">
        <v>85</v>
      </c>
      <c r="AI17" s="121">
        <v>85</v>
      </c>
      <c r="AJ17" s="121">
        <v>85</v>
      </c>
      <c r="AK17" s="423">
        <v>85</v>
      </c>
      <c r="AL17" s="122"/>
      <c r="AM17" s="122"/>
      <c r="AN17" s="122"/>
      <c r="AO17" s="122"/>
      <c r="AR17" s="422" t="s">
        <v>1078</v>
      </c>
      <c r="AS17" s="123">
        <v>35</v>
      </c>
      <c r="AT17" s="123">
        <v>35</v>
      </c>
      <c r="AU17" s="123">
        <v>35</v>
      </c>
      <c r="AV17" s="121">
        <v>35</v>
      </c>
      <c r="AW17" s="121">
        <v>35</v>
      </c>
      <c r="AX17" s="423">
        <v>35</v>
      </c>
      <c r="AY17" s="122"/>
      <c r="AZ17" s="122"/>
      <c r="BA17" s="122"/>
      <c r="BB17" s="122"/>
      <c r="BE17" s="422" t="s">
        <v>1078</v>
      </c>
      <c r="BF17" s="123">
        <v>35</v>
      </c>
      <c r="BG17" s="123">
        <v>35</v>
      </c>
      <c r="BH17" s="123">
        <v>35</v>
      </c>
      <c r="BI17" s="121">
        <v>35</v>
      </c>
      <c r="BJ17" s="121">
        <v>35</v>
      </c>
      <c r="BK17" s="423">
        <v>35</v>
      </c>
      <c r="BL17" s="122"/>
      <c r="BM17" s="122"/>
      <c r="BN17" s="122"/>
      <c r="BO17" s="122"/>
      <c r="BR17" s="422" t="s">
        <v>1078</v>
      </c>
      <c r="BS17" s="123">
        <v>35</v>
      </c>
      <c r="BT17" s="123">
        <v>35</v>
      </c>
      <c r="BU17" s="123">
        <v>35</v>
      </c>
      <c r="BV17" s="121">
        <v>35</v>
      </c>
      <c r="BW17" s="121">
        <v>35</v>
      </c>
      <c r="BX17" s="423">
        <v>35</v>
      </c>
      <c r="BY17" s="122"/>
      <c r="BZ17" s="122"/>
      <c r="CA17" s="122"/>
      <c r="CB17" s="122"/>
      <c r="CE17" s="422" t="s">
        <v>1078</v>
      </c>
      <c r="CF17" s="123">
        <v>85</v>
      </c>
      <c r="CG17" s="123">
        <v>85</v>
      </c>
      <c r="CH17" s="123">
        <v>85</v>
      </c>
      <c r="CI17" s="121">
        <v>85</v>
      </c>
      <c r="CJ17" s="121">
        <v>85</v>
      </c>
      <c r="CK17" s="423">
        <v>85</v>
      </c>
      <c r="CL17" s="122"/>
      <c r="CM17" s="122"/>
      <c r="CN17" s="122"/>
      <c r="CO17" s="122"/>
      <c r="CR17" s="422" t="s">
        <v>1078</v>
      </c>
      <c r="CS17" s="123">
        <v>85</v>
      </c>
      <c r="CT17" s="123">
        <v>85</v>
      </c>
      <c r="CU17" s="123">
        <v>85</v>
      </c>
      <c r="CV17" s="121">
        <v>85</v>
      </c>
      <c r="CW17" s="121">
        <v>85</v>
      </c>
      <c r="CX17" s="423">
        <v>85</v>
      </c>
      <c r="CY17" s="122"/>
      <c r="CZ17" s="122"/>
      <c r="DA17" s="122"/>
      <c r="DB17" s="122"/>
      <c r="DE17" s="422" t="s">
        <v>1078</v>
      </c>
      <c r="DF17" s="123">
        <v>85</v>
      </c>
      <c r="DG17" s="123">
        <v>85</v>
      </c>
      <c r="DH17" s="123">
        <v>85</v>
      </c>
      <c r="DI17" s="121">
        <v>85</v>
      </c>
      <c r="DJ17" s="121">
        <v>85</v>
      </c>
      <c r="DK17" s="423">
        <v>85</v>
      </c>
      <c r="DL17" s="122"/>
      <c r="DM17" s="122"/>
      <c r="DN17" s="122"/>
      <c r="DO17" s="122"/>
      <c r="DR17" s="422" t="s">
        <v>1078</v>
      </c>
      <c r="DS17" s="123">
        <v>85</v>
      </c>
      <c r="DT17" s="123">
        <v>85</v>
      </c>
      <c r="DU17" s="123">
        <v>85</v>
      </c>
      <c r="DV17" s="121">
        <v>85</v>
      </c>
      <c r="DW17" s="121">
        <v>85</v>
      </c>
      <c r="DX17" s="423">
        <v>85</v>
      </c>
      <c r="DY17" s="122"/>
      <c r="DZ17" s="122"/>
      <c r="EA17" s="122"/>
      <c r="EB17" s="122"/>
      <c r="EE17" s="422" t="s">
        <v>1078</v>
      </c>
      <c r="EF17" s="123">
        <v>85</v>
      </c>
      <c r="EG17" s="123">
        <v>85</v>
      </c>
      <c r="EH17" s="123">
        <v>85</v>
      </c>
      <c r="EI17" s="121">
        <v>85</v>
      </c>
      <c r="EJ17" s="121">
        <v>85</v>
      </c>
      <c r="EK17" s="423">
        <v>85</v>
      </c>
      <c r="EL17" s="122"/>
      <c r="EM17" s="122"/>
      <c r="EN17" s="122"/>
      <c r="EO17" s="122"/>
      <c r="ER17" s="422" t="s">
        <v>1078</v>
      </c>
      <c r="ES17" s="123">
        <v>85</v>
      </c>
      <c r="ET17" s="123">
        <v>85</v>
      </c>
      <c r="EU17" s="123">
        <v>85</v>
      </c>
      <c r="EV17" s="121">
        <v>85</v>
      </c>
      <c r="EW17" s="121">
        <v>85</v>
      </c>
      <c r="EX17" s="423">
        <v>85</v>
      </c>
      <c r="EY17" s="122"/>
      <c r="EZ17" s="122"/>
      <c r="FA17" s="122"/>
      <c r="FB17" s="122"/>
      <c r="FE17" s="422" t="s">
        <v>1078</v>
      </c>
      <c r="FF17" s="123">
        <v>85</v>
      </c>
      <c r="FG17" s="123">
        <v>85</v>
      </c>
      <c r="FH17" s="123">
        <v>85</v>
      </c>
      <c r="FI17" s="121">
        <v>85</v>
      </c>
      <c r="FJ17" s="121">
        <v>85</v>
      </c>
      <c r="FK17" s="423">
        <v>85</v>
      </c>
      <c r="FL17" s="122"/>
      <c r="FM17" s="122"/>
      <c r="FN17" s="122"/>
      <c r="FO17" s="122"/>
    </row>
    <row r="18" spans="2:171">
      <c r="B18" s="422" t="s">
        <v>1077</v>
      </c>
      <c r="C18" s="123">
        <v>250</v>
      </c>
      <c r="D18" s="123">
        <v>250</v>
      </c>
      <c r="E18" s="123">
        <v>250</v>
      </c>
      <c r="F18" s="121">
        <v>250</v>
      </c>
      <c r="G18" s="121">
        <v>250</v>
      </c>
      <c r="H18" s="423">
        <v>250</v>
      </c>
      <c r="I18" s="122"/>
      <c r="J18" s="122"/>
      <c r="K18" s="122"/>
      <c r="L18" s="122"/>
      <c r="P18" s="422" t="s">
        <v>1078</v>
      </c>
      <c r="Q18" s="123">
        <v>35</v>
      </c>
      <c r="R18" s="123">
        <v>35</v>
      </c>
      <c r="S18" s="123">
        <v>35</v>
      </c>
      <c r="T18" s="121">
        <v>35</v>
      </c>
      <c r="U18" s="121">
        <v>35</v>
      </c>
      <c r="V18" s="423">
        <v>35</v>
      </c>
      <c r="AE18" s="425" t="s">
        <v>1079</v>
      </c>
      <c r="AF18" s="123">
        <v>280</v>
      </c>
      <c r="AG18" s="123">
        <v>280</v>
      </c>
      <c r="AH18" s="123">
        <v>280</v>
      </c>
      <c r="AI18" s="121">
        <v>280</v>
      </c>
      <c r="AJ18" s="121">
        <v>280</v>
      </c>
      <c r="AK18" s="423">
        <v>280</v>
      </c>
      <c r="AL18" s="122"/>
      <c r="AM18" s="122"/>
      <c r="AN18" s="122"/>
      <c r="AO18" s="122"/>
      <c r="AR18" s="425" t="s">
        <v>1079</v>
      </c>
      <c r="AS18" s="123">
        <v>280</v>
      </c>
      <c r="AT18" s="123">
        <v>280</v>
      </c>
      <c r="AU18" s="123">
        <v>280</v>
      </c>
      <c r="AV18" s="121">
        <v>280</v>
      </c>
      <c r="AW18" s="121">
        <v>280</v>
      </c>
      <c r="AX18" s="423">
        <v>280</v>
      </c>
      <c r="AY18" s="122"/>
      <c r="AZ18" s="122"/>
      <c r="BA18" s="122"/>
      <c r="BB18" s="122"/>
      <c r="BE18" s="425" t="s">
        <v>1079</v>
      </c>
      <c r="BF18" s="123">
        <v>280</v>
      </c>
      <c r="BG18" s="123">
        <v>280</v>
      </c>
      <c r="BH18" s="123">
        <v>280</v>
      </c>
      <c r="BI18" s="121">
        <v>280</v>
      </c>
      <c r="BJ18" s="121">
        <v>280</v>
      </c>
      <c r="BK18" s="423">
        <v>280</v>
      </c>
      <c r="BL18" s="122"/>
      <c r="BM18" s="122"/>
      <c r="BN18" s="122"/>
      <c r="BO18" s="122"/>
      <c r="BR18" s="425" t="s">
        <v>1079</v>
      </c>
      <c r="BS18" s="123">
        <v>280</v>
      </c>
      <c r="BT18" s="123">
        <v>280</v>
      </c>
      <c r="BU18" s="123">
        <v>280</v>
      </c>
      <c r="BV18" s="121">
        <v>280</v>
      </c>
      <c r="BW18" s="121">
        <v>280</v>
      </c>
      <c r="BX18" s="423">
        <v>280</v>
      </c>
      <c r="BY18" s="122"/>
      <c r="BZ18" s="122"/>
      <c r="CA18" s="122"/>
      <c r="CB18" s="122"/>
      <c r="CE18" s="425" t="s">
        <v>1079</v>
      </c>
      <c r="CF18" s="123">
        <v>280</v>
      </c>
      <c r="CG18" s="123">
        <v>280</v>
      </c>
      <c r="CH18" s="123">
        <v>280</v>
      </c>
      <c r="CI18" s="121">
        <v>280</v>
      </c>
      <c r="CJ18" s="121">
        <v>280</v>
      </c>
      <c r="CK18" s="423">
        <v>280</v>
      </c>
      <c r="CL18" s="122"/>
      <c r="CM18" s="122"/>
      <c r="CN18" s="122"/>
      <c r="CO18" s="122"/>
      <c r="CR18" s="425" t="s">
        <v>1079</v>
      </c>
      <c r="CS18" s="123">
        <v>280</v>
      </c>
      <c r="CT18" s="123">
        <v>280</v>
      </c>
      <c r="CU18" s="123">
        <v>280</v>
      </c>
      <c r="CV18" s="121">
        <v>280</v>
      </c>
      <c r="CW18" s="121">
        <v>280</v>
      </c>
      <c r="CX18" s="423">
        <v>280</v>
      </c>
      <c r="CY18" s="122"/>
      <c r="CZ18" s="122"/>
      <c r="DA18" s="122"/>
      <c r="DB18" s="122"/>
      <c r="DE18" s="425" t="s">
        <v>1079</v>
      </c>
      <c r="DF18" s="123">
        <v>280</v>
      </c>
      <c r="DG18" s="123">
        <v>280</v>
      </c>
      <c r="DH18" s="123">
        <v>280</v>
      </c>
      <c r="DI18" s="121">
        <v>280</v>
      </c>
      <c r="DJ18" s="121">
        <v>280</v>
      </c>
      <c r="DK18" s="423">
        <v>280</v>
      </c>
      <c r="DL18" s="122"/>
      <c r="DM18" s="122"/>
      <c r="DN18" s="122"/>
      <c r="DO18" s="122"/>
      <c r="DR18" s="425" t="s">
        <v>1079</v>
      </c>
      <c r="DS18" s="123">
        <v>280</v>
      </c>
      <c r="DT18" s="123">
        <v>280</v>
      </c>
      <c r="DU18" s="123">
        <v>280</v>
      </c>
      <c r="DV18" s="121">
        <v>280</v>
      </c>
      <c r="DW18" s="121">
        <v>280</v>
      </c>
      <c r="DX18" s="423">
        <v>280</v>
      </c>
      <c r="DY18" s="122"/>
      <c r="DZ18" s="122"/>
      <c r="EA18" s="122"/>
      <c r="EB18" s="122"/>
      <c r="EE18" s="425" t="s">
        <v>1079</v>
      </c>
      <c r="EF18" s="123">
        <v>280</v>
      </c>
      <c r="EG18" s="123">
        <v>280</v>
      </c>
      <c r="EH18" s="123">
        <v>280</v>
      </c>
      <c r="EI18" s="121">
        <v>280</v>
      </c>
      <c r="EJ18" s="121">
        <v>280</v>
      </c>
      <c r="EK18" s="423">
        <v>280</v>
      </c>
      <c r="EL18" s="122"/>
      <c r="EM18" s="122"/>
      <c r="EN18" s="122"/>
      <c r="EO18" s="122"/>
      <c r="ER18" s="425" t="s">
        <v>1079</v>
      </c>
      <c r="ES18" s="123">
        <v>280</v>
      </c>
      <c r="ET18" s="123">
        <v>280</v>
      </c>
      <c r="EU18" s="123">
        <v>280</v>
      </c>
      <c r="EV18" s="121">
        <v>280</v>
      </c>
      <c r="EW18" s="121">
        <v>280</v>
      </c>
      <c r="EX18" s="423">
        <v>280</v>
      </c>
      <c r="EY18" s="122"/>
      <c r="EZ18" s="122"/>
      <c r="FA18" s="122"/>
      <c r="FB18" s="122"/>
      <c r="FE18" s="425" t="s">
        <v>1079</v>
      </c>
      <c r="FF18" s="123">
        <v>280</v>
      </c>
      <c r="FG18" s="123">
        <v>280</v>
      </c>
      <c r="FH18" s="123">
        <v>280</v>
      </c>
      <c r="FI18" s="121">
        <v>280</v>
      </c>
      <c r="FJ18" s="121">
        <v>280</v>
      </c>
      <c r="FK18" s="423">
        <v>280</v>
      </c>
      <c r="FL18" s="122"/>
      <c r="FM18" s="122"/>
      <c r="FN18" s="122"/>
      <c r="FO18" s="122"/>
    </row>
    <row r="19" spans="2:171" ht="13.5" thickBot="1">
      <c r="B19" s="422" t="s">
        <v>1078</v>
      </c>
      <c r="C19" s="123">
        <v>85</v>
      </c>
      <c r="D19" s="123">
        <v>85</v>
      </c>
      <c r="E19" s="123">
        <v>85</v>
      </c>
      <c r="F19" s="121">
        <v>85</v>
      </c>
      <c r="G19" s="121">
        <v>85</v>
      </c>
      <c r="H19" s="423">
        <v>85</v>
      </c>
      <c r="I19" s="122"/>
      <c r="J19" s="122"/>
      <c r="K19" s="122"/>
      <c r="L19" s="122"/>
      <c r="P19" s="425" t="s">
        <v>1079</v>
      </c>
      <c r="Q19" s="123">
        <v>280</v>
      </c>
      <c r="R19" s="123">
        <v>280</v>
      </c>
      <c r="S19" s="123">
        <v>280</v>
      </c>
      <c r="T19" s="121">
        <v>280</v>
      </c>
      <c r="U19" s="121">
        <v>280</v>
      </c>
      <c r="V19" s="423">
        <v>280</v>
      </c>
      <c r="AE19" s="426" t="s">
        <v>1080</v>
      </c>
      <c r="AF19" s="427">
        <v>75</v>
      </c>
      <c r="AG19" s="427">
        <v>75</v>
      </c>
      <c r="AH19" s="427">
        <v>75</v>
      </c>
      <c r="AI19" s="428">
        <v>75</v>
      </c>
      <c r="AJ19" s="428">
        <v>75</v>
      </c>
      <c r="AK19" s="429">
        <v>75</v>
      </c>
      <c r="AL19" s="122"/>
      <c r="AM19" s="122"/>
      <c r="AN19" s="122"/>
      <c r="AO19" s="122"/>
      <c r="AR19" s="426" t="s">
        <v>1080</v>
      </c>
      <c r="AS19" s="427">
        <v>75</v>
      </c>
      <c r="AT19" s="427">
        <v>75</v>
      </c>
      <c r="AU19" s="427">
        <v>75</v>
      </c>
      <c r="AV19" s="428">
        <v>75</v>
      </c>
      <c r="AW19" s="428">
        <v>75</v>
      </c>
      <c r="AX19" s="429">
        <v>75</v>
      </c>
      <c r="AY19" s="122"/>
      <c r="AZ19" s="122"/>
      <c r="BA19" s="122"/>
      <c r="BB19" s="122"/>
      <c r="BE19" s="426" t="s">
        <v>1080</v>
      </c>
      <c r="BF19" s="427">
        <v>75</v>
      </c>
      <c r="BG19" s="427">
        <v>75</v>
      </c>
      <c r="BH19" s="427">
        <v>75</v>
      </c>
      <c r="BI19" s="428">
        <v>75</v>
      </c>
      <c r="BJ19" s="428">
        <v>75</v>
      </c>
      <c r="BK19" s="429">
        <v>75</v>
      </c>
      <c r="BL19" s="122"/>
      <c r="BM19" s="122"/>
      <c r="BN19" s="122"/>
      <c r="BO19" s="122"/>
      <c r="BR19" s="426" t="s">
        <v>1080</v>
      </c>
      <c r="BS19" s="427">
        <v>75</v>
      </c>
      <c r="BT19" s="427">
        <v>75</v>
      </c>
      <c r="BU19" s="427">
        <v>75</v>
      </c>
      <c r="BV19" s="428">
        <v>75</v>
      </c>
      <c r="BW19" s="428">
        <v>75</v>
      </c>
      <c r="BX19" s="429">
        <v>75</v>
      </c>
      <c r="BY19" s="122"/>
      <c r="BZ19" s="122"/>
      <c r="CA19" s="122"/>
      <c r="CB19" s="122"/>
      <c r="CE19" s="426" t="s">
        <v>1080</v>
      </c>
      <c r="CF19" s="427">
        <v>75</v>
      </c>
      <c r="CG19" s="427">
        <v>75</v>
      </c>
      <c r="CH19" s="427">
        <v>75</v>
      </c>
      <c r="CI19" s="428">
        <v>75</v>
      </c>
      <c r="CJ19" s="428">
        <v>75</v>
      </c>
      <c r="CK19" s="429">
        <v>75</v>
      </c>
      <c r="CL19" s="122"/>
      <c r="CM19" s="122"/>
      <c r="CN19" s="122"/>
      <c r="CO19" s="122"/>
      <c r="CR19" s="426" t="s">
        <v>1080</v>
      </c>
      <c r="CS19" s="427">
        <v>75</v>
      </c>
      <c r="CT19" s="427">
        <v>75</v>
      </c>
      <c r="CU19" s="427">
        <v>75</v>
      </c>
      <c r="CV19" s="428">
        <v>75</v>
      </c>
      <c r="CW19" s="428">
        <v>75</v>
      </c>
      <c r="CX19" s="429">
        <v>75</v>
      </c>
      <c r="CY19" s="122"/>
      <c r="CZ19" s="122"/>
      <c r="DA19" s="122"/>
      <c r="DB19" s="122"/>
      <c r="DE19" s="426" t="s">
        <v>1080</v>
      </c>
      <c r="DF19" s="427">
        <v>75</v>
      </c>
      <c r="DG19" s="427">
        <v>75</v>
      </c>
      <c r="DH19" s="427">
        <v>75</v>
      </c>
      <c r="DI19" s="428">
        <v>75</v>
      </c>
      <c r="DJ19" s="428">
        <v>75</v>
      </c>
      <c r="DK19" s="429">
        <v>75</v>
      </c>
      <c r="DL19" s="122"/>
      <c r="DM19" s="122"/>
      <c r="DN19" s="122"/>
      <c r="DO19" s="122"/>
      <c r="DR19" s="426" t="s">
        <v>1080</v>
      </c>
      <c r="DS19" s="427">
        <v>75</v>
      </c>
      <c r="DT19" s="427">
        <v>75</v>
      </c>
      <c r="DU19" s="427">
        <v>75</v>
      </c>
      <c r="DV19" s="428">
        <v>75</v>
      </c>
      <c r="DW19" s="428">
        <v>75</v>
      </c>
      <c r="DX19" s="429">
        <v>75</v>
      </c>
      <c r="DY19" s="122"/>
      <c r="DZ19" s="122"/>
      <c r="EA19" s="122"/>
      <c r="EB19" s="122"/>
      <c r="EE19" s="426" t="s">
        <v>1080</v>
      </c>
      <c r="EF19" s="427">
        <v>75</v>
      </c>
      <c r="EG19" s="427">
        <v>75</v>
      </c>
      <c r="EH19" s="427">
        <v>75</v>
      </c>
      <c r="EI19" s="428">
        <v>75</v>
      </c>
      <c r="EJ19" s="428">
        <v>75</v>
      </c>
      <c r="EK19" s="429">
        <v>75</v>
      </c>
      <c r="EL19" s="122"/>
      <c r="EM19" s="122"/>
      <c r="EN19" s="122"/>
      <c r="EO19" s="122"/>
      <c r="ER19" s="426" t="s">
        <v>1080</v>
      </c>
      <c r="ES19" s="427">
        <v>75</v>
      </c>
      <c r="ET19" s="427">
        <v>75</v>
      </c>
      <c r="EU19" s="427">
        <v>75</v>
      </c>
      <c r="EV19" s="428">
        <v>75</v>
      </c>
      <c r="EW19" s="428">
        <v>75</v>
      </c>
      <c r="EX19" s="429">
        <v>75</v>
      </c>
      <c r="EY19" s="122"/>
      <c r="EZ19" s="122"/>
      <c r="FA19" s="122"/>
      <c r="FB19" s="122"/>
      <c r="FE19" s="426" t="s">
        <v>1080</v>
      </c>
      <c r="FF19" s="427">
        <v>75</v>
      </c>
      <c r="FG19" s="427">
        <v>75</v>
      </c>
      <c r="FH19" s="427">
        <v>75</v>
      </c>
      <c r="FI19" s="428">
        <v>75</v>
      </c>
      <c r="FJ19" s="428">
        <v>75</v>
      </c>
      <c r="FK19" s="429">
        <v>75</v>
      </c>
      <c r="FL19" s="122"/>
      <c r="FM19" s="122"/>
      <c r="FN19" s="122"/>
      <c r="FO19" s="122"/>
    </row>
    <row r="20" spans="2:171" ht="13.5" thickBot="1">
      <c r="B20" s="425" t="s">
        <v>1079</v>
      </c>
      <c r="C20" s="123">
        <v>280</v>
      </c>
      <c r="D20" s="123">
        <v>280</v>
      </c>
      <c r="E20" s="123">
        <v>280</v>
      </c>
      <c r="F20" s="121">
        <v>280</v>
      </c>
      <c r="G20" s="121">
        <v>280</v>
      </c>
      <c r="H20" s="423">
        <v>280</v>
      </c>
      <c r="I20" s="122"/>
      <c r="J20" s="122"/>
      <c r="K20" s="122"/>
      <c r="L20" s="122"/>
      <c r="P20" s="426" t="s">
        <v>1080</v>
      </c>
      <c r="Q20" s="427">
        <v>75</v>
      </c>
      <c r="R20" s="427">
        <v>75</v>
      </c>
      <c r="S20" s="427">
        <v>75</v>
      </c>
      <c r="T20" s="428">
        <v>75</v>
      </c>
      <c r="U20" s="428">
        <v>75</v>
      </c>
      <c r="V20" s="429">
        <v>75</v>
      </c>
      <c r="AL20" s="122"/>
      <c r="AM20" s="122"/>
      <c r="AN20" s="122"/>
      <c r="AO20" s="122"/>
      <c r="AY20" s="122"/>
      <c r="AZ20" s="122"/>
      <c r="BA20" s="122"/>
      <c r="BB20" s="122"/>
      <c r="BL20" s="122"/>
      <c r="BM20" s="122"/>
      <c r="BN20" s="122"/>
      <c r="BO20" s="122"/>
      <c r="BY20" s="122"/>
      <c r="BZ20" s="122"/>
      <c r="CA20" s="122"/>
      <c r="CB20" s="122"/>
      <c r="CL20" s="122"/>
      <c r="CM20" s="122"/>
      <c r="CN20" s="122"/>
      <c r="CO20" s="122"/>
      <c r="CY20" s="122"/>
      <c r="CZ20" s="122"/>
      <c r="DA20" s="122"/>
      <c r="DB20" s="122"/>
      <c r="DL20" s="122"/>
      <c r="DM20" s="122"/>
      <c r="DN20" s="122"/>
      <c r="DO20" s="122"/>
      <c r="DY20" s="122"/>
      <c r="DZ20" s="122"/>
      <c r="EA20" s="122"/>
      <c r="EB20" s="122"/>
      <c r="EL20" s="122"/>
      <c r="EM20" s="122"/>
      <c r="EN20" s="122"/>
      <c r="EO20" s="122"/>
      <c r="EY20" s="122"/>
      <c r="EZ20" s="122"/>
      <c r="FA20" s="122"/>
      <c r="FB20" s="122"/>
      <c r="FL20" s="122"/>
      <c r="FM20" s="122"/>
      <c r="FN20" s="122"/>
      <c r="FO20" s="122"/>
    </row>
    <row r="21" spans="2:171" ht="13.5" thickBot="1">
      <c r="B21" s="426" t="s">
        <v>1080</v>
      </c>
      <c r="C21" s="427">
        <v>75</v>
      </c>
      <c r="D21" s="427">
        <v>75</v>
      </c>
      <c r="E21" s="427">
        <v>75</v>
      </c>
      <c r="F21" s="428">
        <v>75</v>
      </c>
      <c r="G21" s="428">
        <v>75</v>
      </c>
      <c r="H21" s="429">
        <v>75</v>
      </c>
      <c r="I21" s="122"/>
      <c r="J21" s="122"/>
      <c r="K21" s="122"/>
      <c r="L21" s="122"/>
      <c r="P21" s="120"/>
      <c r="Q21" s="417"/>
      <c r="R21" s="417"/>
      <c r="S21" s="417"/>
      <c r="T21" s="122"/>
      <c r="U21" s="122"/>
      <c r="V21" s="122"/>
      <c r="AL21" s="122"/>
      <c r="AM21" s="122"/>
      <c r="AN21" s="122"/>
      <c r="AO21" s="122"/>
      <c r="AY21" s="122"/>
      <c r="AZ21" s="122"/>
      <c r="BA21" s="122"/>
      <c r="BB21" s="122"/>
      <c r="BL21" s="122"/>
      <c r="BM21" s="122"/>
      <c r="BN21" s="122"/>
      <c r="BO21" s="122"/>
      <c r="BY21" s="122"/>
      <c r="BZ21" s="122"/>
      <c r="CA21" s="122"/>
      <c r="CB21" s="122"/>
      <c r="CL21" s="122"/>
      <c r="CM21" s="122"/>
      <c r="CN21" s="122"/>
      <c r="CO21" s="122"/>
      <c r="CY21" s="122"/>
      <c r="CZ21" s="122"/>
      <c r="DA21" s="122"/>
      <c r="DB21" s="122"/>
      <c r="DL21" s="122"/>
      <c r="DM21" s="122"/>
      <c r="DN21" s="122"/>
      <c r="DO21" s="122"/>
      <c r="DY21" s="122"/>
      <c r="DZ21" s="122"/>
      <c r="EA21" s="122"/>
      <c r="EB21" s="122"/>
      <c r="EL21" s="122"/>
      <c r="EM21" s="122"/>
      <c r="EN21" s="122"/>
      <c r="EO21" s="122"/>
      <c r="EY21" s="122"/>
      <c r="EZ21" s="122"/>
      <c r="FA21" s="122"/>
      <c r="FB21" s="122"/>
      <c r="FL21" s="122"/>
      <c r="FM21" s="122"/>
      <c r="FN21" s="122"/>
      <c r="FO21" s="122"/>
    </row>
    <row r="22" spans="2:171"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P22" s="8"/>
      <c r="Q22" s="4"/>
      <c r="R22" s="4"/>
      <c r="S22" s="4"/>
      <c r="T22" s="4"/>
      <c r="U22" s="4"/>
      <c r="V22" s="4"/>
      <c r="AE22" s="8"/>
      <c r="AF22" s="4"/>
      <c r="AG22" s="4"/>
      <c r="AH22" s="4"/>
      <c r="AI22" s="4"/>
      <c r="AJ22" s="4"/>
      <c r="AK22" s="4"/>
      <c r="AL22" s="4"/>
      <c r="AM22" s="4"/>
      <c r="AN22" s="4"/>
      <c r="AO22" s="4"/>
      <c r="AR22" s="8"/>
      <c r="AS22" s="4"/>
      <c r="AT22" s="4"/>
      <c r="AU22" s="4"/>
      <c r="AV22" s="4"/>
      <c r="AW22" s="4"/>
      <c r="AX22" s="4"/>
      <c r="AY22" s="4"/>
      <c r="AZ22" s="4"/>
      <c r="BA22" s="4"/>
      <c r="BB22" s="4"/>
      <c r="BE22" s="8"/>
      <c r="BF22" s="4"/>
      <c r="BG22" s="4"/>
      <c r="BH22" s="4"/>
      <c r="BI22" s="4"/>
      <c r="BJ22" s="4"/>
      <c r="BK22" s="4"/>
      <c r="BL22" s="4"/>
      <c r="BM22" s="4"/>
      <c r="BN22" s="4"/>
      <c r="BO22" s="4"/>
      <c r="BR22" s="8"/>
      <c r="BS22" s="4"/>
      <c r="BT22" s="4"/>
      <c r="BU22" s="4"/>
      <c r="BV22" s="4"/>
      <c r="BW22" s="4"/>
      <c r="BX22" s="4"/>
      <c r="BY22" s="4"/>
      <c r="BZ22" s="4"/>
      <c r="CA22" s="4"/>
      <c r="CB22" s="4"/>
      <c r="CE22" s="8"/>
      <c r="CF22" s="4"/>
      <c r="CG22" s="4"/>
      <c r="CH22" s="4"/>
      <c r="CI22" s="4"/>
      <c r="CJ22" s="4"/>
      <c r="CK22" s="4"/>
      <c r="CL22" s="4"/>
      <c r="CM22" s="4"/>
      <c r="CN22" s="4"/>
      <c r="CO22" s="4"/>
      <c r="CR22" s="8"/>
      <c r="CS22" s="4"/>
      <c r="CT22" s="4"/>
      <c r="CU22" s="4"/>
      <c r="CV22" s="4"/>
      <c r="CW22" s="4"/>
      <c r="CX22" s="4"/>
      <c r="CY22" s="4"/>
      <c r="CZ22" s="4"/>
      <c r="DA22" s="4"/>
      <c r="DB22" s="4"/>
      <c r="DE22" s="8"/>
      <c r="DF22" s="4"/>
      <c r="DG22" s="4"/>
      <c r="DH22" s="4"/>
      <c r="DI22" s="4"/>
      <c r="DJ22" s="4"/>
      <c r="DK22" s="4"/>
      <c r="DL22" s="4"/>
      <c r="DM22" s="4"/>
      <c r="DN22" s="4"/>
      <c r="DO22" s="4"/>
      <c r="DR22" s="8"/>
      <c r="DS22" s="4"/>
      <c r="DT22" s="4"/>
      <c r="DU22" s="4"/>
      <c r="DV22" s="4"/>
      <c r="DW22" s="4"/>
      <c r="DX22" s="4"/>
      <c r="DY22" s="4"/>
      <c r="DZ22" s="4"/>
      <c r="EA22" s="4"/>
      <c r="EB22" s="4"/>
      <c r="EE22" s="8"/>
      <c r="EF22" s="4"/>
      <c r="EG22" s="4"/>
      <c r="EH22" s="4"/>
      <c r="EI22" s="4"/>
      <c r="EJ22" s="4"/>
      <c r="EK22" s="4"/>
      <c r="EL22" s="4"/>
      <c r="EM22" s="4"/>
      <c r="EN22" s="4"/>
      <c r="EO22" s="4"/>
      <c r="ER22" s="8"/>
      <c r="ES22" s="4"/>
      <c r="ET22" s="4"/>
      <c r="EU22" s="4"/>
      <c r="EV22" s="4"/>
      <c r="EW22" s="4"/>
      <c r="EX22" s="4"/>
      <c r="EY22" s="4"/>
      <c r="EZ22" s="4"/>
      <c r="FA22" s="4"/>
      <c r="FB22" s="4"/>
      <c r="FE22" s="8"/>
      <c r="FF22" s="4"/>
      <c r="FG22" s="4"/>
      <c r="FH22" s="4"/>
      <c r="FI22" s="4"/>
      <c r="FJ22" s="4"/>
      <c r="FK22" s="4"/>
      <c r="FL22" s="4"/>
      <c r="FM22" s="4"/>
      <c r="FN22" s="4"/>
      <c r="FO22" s="4"/>
    </row>
    <row r="23" spans="2:171"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P23" s="8"/>
      <c r="Q23" s="4"/>
      <c r="R23" s="4"/>
      <c r="S23" s="4"/>
      <c r="T23" s="4"/>
      <c r="U23" s="4"/>
      <c r="V23" s="4"/>
      <c r="AE23" s="8"/>
      <c r="AF23" s="4"/>
      <c r="AG23" s="4"/>
      <c r="AH23" s="4"/>
      <c r="AI23" s="4"/>
      <c r="AJ23" s="4"/>
      <c r="AK23" s="4"/>
      <c r="AL23" s="4"/>
      <c r="AM23" s="4"/>
      <c r="AN23" s="4"/>
      <c r="AO23" s="4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E23" s="8"/>
      <c r="BF23" s="4"/>
      <c r="BG23" s="4"/>
      <c r="BH23" s="4"/>
      <c r="BI23" s="4"/>
      <c r="BJ23" s="4"/>
      <c r="BK23" s="4"/>
      <c r="BL23" s="4"/>
      <c r="BM23" s="4"/>
      <c r="BN23" s="4"/>
      <c r="BO23" s="4"/>
      <c r="BR23" s="8"/>
      <c r="BS23" s="4"/>
      <c r="BT23" s="4"/>
      <c r="BU23" s="4"/>
      <c r="BV23" s="4"/>
      <c r="BW23" s="4"/>
      <c r="BX23" s="4"/>
      <c r="BY23" s="4"/>
      <c r="BZ23" s="4"/>
      <c r="CA23" s="4"/>
      <c r="CB23" s="4"/>
      <c r="CE23" s="8"/>
      <c r="CF23" s="4"/>
      <c r="CG23" s="4"/>
      <c r="CH23" s="4"/>
      <c r="CI23" s="4"/>
      <c r="CJ23" s="4"/>
      <c r="CK23" s="4"/>
      <c r="CL23" s="4"/>
      <c r="CM23" s="4"/>
      <c r="CN23" s="4"/>
      <c r="CO23" s="4"/>
      <c r="CR23" s="8"/>
      <c r="CS23" s="4"/>
      <c r="CT23" s="4"/>
      <c r="CU23" s="4"/>
      <c r="CV23" s="4"/>
      <c r="CW23" s="4"/>
      <c r="CX23" s="4"/>
      <c r="CY23" s="4"/>
      <c r="CZ23" s="4"/>
      <c r="DA23" s="4"/>
      <c r="DB23" s="4"/>
      <c r="DE23" s="8"/>
      <c r="DF23" s="4"/>
      <c r="DG23" s="4"/>
      <c r="DH23" s="4"/>
      <c r="DI23" s="4"/>
      <c r="DJ23" s="4"/>
      <c r="DK23" s="4"/>
      <c r="DL23" s="4"/>
      <c r="DM23" s="4"/>
      <c r="DN23" s="4"/>
      <c r="DO23" s="4"/>
      <c r="DR23" s="8"/>
      <c r="DS23" s="4"/>
      <c r="DT23" s="4"/>
      <c r="DU23" s="4"/>
      <c r="DV23" s="4"/>
      <c r="DW23" s="4"/>
      <c r="DX23" s="4"/>
      <c r="DY23" s="4"/>
      <c r="DZ23" s="4"/>
      <c r="EA23" s="4"/>
      <c r="EB23" s="4"/>
      <c r="EE23" s="8"/>
      <c r="EF23" s="4"/>
      <c r="EG23" s="4"/>
      <c r="EH23" s="4"/>
      <c r="EI23" s="4"/>
      <c r="EJ23" s="4"/>
      <c r="EK23" s="4"/>
      <c r="EL23" s="4"/>
      <c r="EM23" s="4"/>
      <c r="EN23" s="4"/>
      <c r="EO23" s="4"/>
      <c r="ER23" s="8"/>
      <c r="ES23" s="4"/>
      <c r="ET23" s="4"/>
      <c r="EU23" s="4"/>
      <c r="EV23" s="4"/>
      <c r="EW23" s="4"/>
      <c r="EX23" s="4"/>
      <c r="EY23" s="4"/>
      <c r="EZ23" s="4"/>
      <c r="FA23" s="4"/>
      <c r="FB23" s="4"/>
      <c r="FE23" s="8"/>
      <c r="FF23" s="4"/>
      <c r="FG23" s="4"/>
      <c r="FH23" s="4"/>
      <c r="FI23" s="4"/>
      <c r="FJ23" s="4"/>
      <c r="FK23" s="4"/>
      <c r="FL23" s="4"/>
      <c r="FM23" s="4"/>
      <c r="FN23" s="4"/>
      <c r="FO23" s="4"/>
    </row>
    <row r="24" spans="2:171">
      <c r="B24" s="4"/>
      <c r="C24" s="4"/>
      <c r="D24" s="4"/>
      <c r="E24" s="4"/>
      <c r="F24" s="4"/>
      <c r="G24" s="125"/>
      <c r="H24" s="126"/>
      <c r="I24" s="126"/>
      <c r="J24" s="126"/>
      <c r="K24" s="126"/>
      <c r="L24" s="126"/>
      <c r="P24" s="4"/>
      <c r="Q24" s="4"/>
      <c r="R24" s="4"/>
      <c r="S24" s="4"/>
      <c r="T24" s="4"/>
      <c r="U24" s="125"/>
      <c r="V24" s="126"/>
      <c r="AE24" s="4"/>
      <c r="AF24" s="4"/>
      <c r="AG24" s="4"/>
      <c r="AH24" s="4"/>
      <c r="AI24" s="4"/>
      <c r="AJ24" s="125"/>
      <c r="AK24" s="126"/>
      <c r="AL24" s="126"/>
      <c r="AM24" s="126"/>
      <c r="AN24" s="126"/>
      <c r="AO24" s="126"/>
      <c r="AR24" s="4"/>
      <c r="AS24" s="4"/>
      <c r="AT24" s="4"/>
      <c r="AU24" s="4"/>
      <c r="AV24" s="4"/>
      <c r="AW24" s="125"/>
      <c r="AX24" s="126"/>
      <c r="AY24" s="126"/>
      <c r="AZ24" s="126"/>
      <c r="BA24" s="126"/>
      <c r="BB24" s="126"/>
      <c r="BE24" s="4"/>
      <c r="BF24" s="4"/>
      <c r="BG24" s="4"/>
      <c r="BH24" s="4"/>
      <c r="BI24" s="4"/>
      <c r="BJ24" s="125"/>
      <c r="BK24" s="126"/>
      <c r="BL24" s="126"/>
      <c r="BM24" s="126"/>
      <c r="BN24" s="126"/>
      <c r="BO24" s="126"/>
      <c r="BR24" s="4"/>
      <c r="BS24" s="4"/>
      <c r="BT24" s="4"/>
      <c r="BU24" s="4"/>
      <c r="BV24" s="4"/>
      <c r="BW24" s="125"/>
      <c r="BX24" s="126"/>
      <c r="BY24" s="126"/>
      <c r="BZ24" s="126"/>
      <c r="CA24" s="126"/>
      <c r="CB24" s="126"/>
      <c r="CE24" s="4"/>
      <c r="CF24" s="4"/>
      <c r="CG24" s="4"/>
      <c r="CH24" s="4"/>
      <c r="CI24" s="4"/>
      <c r="CJ24" s="125"/>
      <c r="CK24" s="126"/>
      <c r="CL24" s="126"/>
      <c r="CM24" s="126"/>
      <c r="CN24" s="126"/>
      <c r="CO24" s="126"/>
      <c r="CR24" s="4"/>
      <c r="CS24" s="4"/>
      <c r="CT24" s="4"/>
      <c r="CU24" s="4"/>
      <c r="CV24" s="4"/>
      <c r="CW24" s="125"/>
      <c r="CX24" s="126"/>
      <c r="CY24" s="126"/>
      <c r="CZ24" s="126"/>
      <c r="DA24" s="126"/>
      <c r="DB24" s="126"/>
      <c r="DE24" s="4"/>
      <c r="DF24" s="4"/>
      <c r="DG24" s="4"/>
      <c r="DH24" s="4"/>
      <c r="DI24" s="4"/>
      <c r="DJ24" s="125"/>
      <c r="DK24" s="126"/>
      <c r="DL24" s="126"/>
      <c r="DM24" s="126"/>
      <c r="DN24" s="126"/>
      <c r="DO24" s="126"/>
      <c r="DR24" s="4"/>
      <c r="DS24" s="4"/>
      <c r="DT24" s="4"/>
      <c r="DU24" s="4"/>
      <c r="DV24" s="4"/>
      <c r="DW24" s="125"/>
      <c r="DX24" s="126"/>
      <c r="DY24" s="126"/>
      <c r="DZ24" s="126"/>
      <c r="EA24" s="126"/>
      <c r="EB24" s="126"/>
      <c r="EE24" s="4"/>
      <c r="EF24" s="4"/>
      <c r="EG24" s="4"/>
      <c r="EH24" s="4"/>
      <c r="EI24" s="4"/>
      <c r="EJ24" s="125"/>
      <c r="EK24" s="126"/>
      <c r="EL24" s="126"/>
      <c r="EM24" s="126"/>
      <c r="EN24" s="126"/>
      <c r="EO24" s="126"/>
      <c r="ER24" s="4"/>
      <c r="ES24" s="4"/>
      <c r="ET24" s="4"/>
      <c r="EU24" s="4"/>
      <c r="EV24" s="4"/>
      <c r="EW24" s="125"/>
      <c r="EX24" s="126"/>
      <c r="EY24" s="126"/>
      <c r="EZ24" s="126"/>
      <c r="FA24" s="126"/>
      <c r="FB24" s="126"/>
      <c r="FE24" s="4"/>
      <c r="FF24" s="4"/>
      <c r="FG24" s="4"/>
      <c r="FH24" s="4"/>
      <c r="FI24" s="4"/>
      <c r="FJ24" s="125"/>
      <c r="FK24" s="126"/>
      <c r="FL24" s="126"/>
      <c r="FM24" s="126"/>
      <c r="FN24" s="126"/>
      <c r="FO24" s="126"/>
    </row>
    <row r="25" spans="2:171">
      <c r="B25" s="120"/>
      <c r="C25" s="20" t="s">
        <v>1082</v>
      </c>
      <c r="D25" s="126"/>
      <c r="E25" s="126"/>
      <c r="F25" s="126"/>
      <c r="G25" s="124"/>
      <c r="H25" s="126"/>
      <c r="I25" s="126"/>
      <c r="J25" s="126"/>
      <c r="K25" s="126"/>
      <c r="L25" s="126"/>
      <c r="P25" s="120"/>
      <c r="Q25" s="20" t="s">
        <v>1082</v>
      </c>
      <c r="R25" s="126"/>
      <c r="S25" s="126"/>
      <c r="T25" s="126"/>
      <c r="U25" s="124"/>
      <c r="V25" s="126"/>
      <c r="W25" s="126"/>
      <c r="AE25" s="120"/>
      <c r="AF25" s="20" t="s">
        <v>1082</v>
      </c>
      <c r="AG25" s="126"/>
      <c r="AH25" s="126"/>
      <c r="AI25" s="126"/>
      <c r="AJ25" s="124"/>
      <c r="AK25" s="126"/>
      <c r="AL25" s="126"/>
      <c r="AM25" s="126"/>
      <c r="AN25" s="126"/>
      <c r="AO25" s="126"/>
      <c r="AR25" s="120"/>
      <c r="AS25" s="20" t="s">
        <v>1082</v>
      </c>
      <c r="AT25" s="126"/>
      <c r="AU25" s="126"/>
      <c r="AV25" s="126"/>
      <c r="AW25" s="124"/>
      <c r="AX25" s="126"/>
      <c r="AY25" s="126"/>
      <c r="AZ25" s="126"/>
      <c r="BA25" s="126"/>
      <c r="BB25" s="126"/>
      <c r="BE25" s="120"/>
      <c r="BF25" s="20" t="s">
        <v>1082</v>
      </c>
      <c r="BG25" s="126"/>
      <c r="BH25" s="126"/>
      <c r="BI25" s="126"/>
      <c r="BJ25" s="124"/>
      <c r="BK25" s="126"/>
      <c r="BL25" s="126"/>
      <c r="BM25" s="126"/>
      <c r="BN25" s="126"/>
      <c r="BO25" s="126"/>
      <c r="BR25" s="120"/>
      <c r="BS25" s="20" t="s">
        <v>1082</v>
      </c>
      <c r="BT25" s="126"/>
      <c r="BU25" s="126"/>
      <c r="BV25" s="126"/>
      <c r="BW25" s="124"/>
      <c r="BX25" s="126"/>
      <c r="BY25" s="126"/>
      <c r="BZ25" s="126"/>
      <c r="CA25" s="126"/>
      <c r="CB25" s="126"/>
      <c r="CE25" s="120"/>
      <c r="CF25" s="20" t="s">
        <v>1082</v>
      </c>
      <c r="CG25" s="126"/>
      <c r="CH25" s="126"/>
      <c r="CI25" s="126"/>
      <c r="CJ25" s="124"/>
      <c r="CK25" s="126"/>
      <c r="CL25" s="126"/>
      <c r="CM25" s="126"/>
      <c r="CN25" s="126"/>
      <c r="CO25" s="126"/>
      <c r="CR25" s="120"/>
      <c r="CS25" s="20" t="s">
        <v>1082</v>
      </c>
      <c r="CT25" s="126"/>
      <c r="CU25" s="126"/>
      <c r="CV25" s="126"/>
      <c r="CW25" s="124"/>
      <c r="CX25" s="126"/>
      <c r="CY25" s="126"/>
      <c r="CZ25" s="126"/>
      <c r="DA25" s="126"/>
      <c r="DB25" s="126"/>
      <c r="DE25" s="120"/>
      <c r="DF25" s="20" t="s">
        <v>1082</v>
      </c>
      <c r="DG25" s="126"/>
      <c r="DH25" s="126"/>
      <c r="DI25" s="126"/>
      <c r="DJ25" s="124"/>
      <c r="DK25" s="126"/>
      <c r="DL25" s="126"/>
      <c r="DM25" s="126"/>
      <c r="DN25" s="126"/>
      <c r="DO25" s="126"/>
      <c r="DR25" s="120"/>
      <c r="DS25" s="20" t="s">
        <v>1082</v>
      </c>
      <c r="DT25" s="126"/>
      <c r="DU25" s="126"/>
      <c r="DV25" s="126"/>
      <c r="DW25" s="124"/>
      <c r="DX25" s="126"/>
      <c r="DY25" s="126"/>
      <c r="DZ25" s="126"/>
      <c r="EA25" s="126"/>
      <c r="EB25" s="126"/>
      <c r="EE25" s="120"/>
      <c r="EF25" s="20" t="s">
        <v>1082</v>
      </c>
      <c r="EG25" s="126"/>
      <c r="EH25" s="126"/>
      <c r="EI25" s="126"/>
      <c r="EJ25" s="124"/>
      <c r="EK25" s="126"/>
      <c r="EL25" s="126"/>
      <c r="EM25" s="126"/>
      <c r="EN25" s="126"/>
      <c r="EO25" s="126"/>
      <c r="ER25" s="120"/>
      <c r="ES25" s="20" t="s">
        <v>1082</v>
      </c>
      <c r="ET25" s="126"/>
      <c r="EU25" s="126"/>
      <c r="EV25" s="126"/>
      <c r="EW25" s="124"/>
      <c r="EX25" s="126"/>
      <c r="EY25" s="126"/>
      <c r="EZ25" s="126"/>
      <c r="FA25" s="126"/>
      <c r="FB25" s="126"/>
      <c r="FE25" s="120"/>
      <c r="FF25" s="20" t="s">
        <v>1082</v>
      </c>
      <c r="FG25" s="126"/>
      <c r="FH25" s="126"/>
      <c r="FI25" s="126"/>
      <c r="FJ25" s="124"/>
      <c r="FK25" s="126"/>
      <c r="FL25" s="126"/>
      <c r="FM25" s="126"/>
      <c r="FN25" s="126"/>
      <c r="FO25" s="126"/>
    </row>
    <row r="26" spans="2:171" ht="15">
      <c r="B26" s="128" t="s">
        <v>1083</v>
      </c>
      <c r="C26" s="129"/>
      <c r="D26" s="122"/>
      <c r="E26" s="122"/>
      <c r="F26" s="122"/>
      <c r="G26" s="122"/>
      <c r="H26" s="122"/>
      <c r="I26" s="122"/>
      <c r="J26" s="122"/>
      <c r="K26" s="122"/>
      <c r="L26" s="122"/>
      <c r="P26" s="128" t="s">
        <v>1083</v>
      </c>
      <c r="Q26" s="129"/>
      <c r="R26" s="122"/>
      <c r="S26" s="122"/>
      <c r="T26" s="122"/>
      <c r="U26" s="122"/>
      <c r="V26" s="122"/>
      <c r="W26" s="122"/>
      <c r="AE26" s="128" t="s">
        <v>1083</v>
      </c>
      <c r="AF26" s="129"/>
      <c r="AG26" s="122"/>
      <c r="AH26" s="122"/>
      <c r="AI26" s="122"/>
      <c r="AJ26" s="122"/>
      <c r="AK26" s="122"/>
      <c r="AL26" s="122"/>
      <c r="AM26" s="122"/>
      <c r="AN26" s="122"/>
      <c r="AO26" s="122"/>
      <c r="AR26" s="128" t="s">
        <v>1083</v>
      </c>
      <c r="AS26" s="129"/>
      <c r="AT26" s="122"/>
      <c r="AU26" s="122"/>
      <c r="AV26" s="122"/>
      <c r="AW26" s="122"/>
      <c r="AX26" s="122"/>
      <c r="AY26" s="122"/>
      <c r="AZ26" s="122"/>
      <c r="BA26" s="122"/>
      <c r="BB26" s="122"/>
      <c r="BE26" s="128" t="s">
        <v>1083</v>
      </c>
      <c r="BF26" s="129"/>
      <c r="BG26" s="122"/>
      <c r="BH26" s="122"/>
      <c r="BI26" s="122"/>
      <c r="BJ26" s="122"/>
      <c r="BK26" s="122"/>
      <c r="BL26" s="122"/>
      <c r="BM26" s="122"/>
      <c r="BN26" s="122"/>
      <c r="BO26" s="122"/>
      <c r="BR26" s="128" t="s">
        <v>1083</v>
      </c>
      <c r="BS26" s="129"/>
      <c r="BT26" s="122"/>
      <c r="BU26" s="122"/>
      <c r="BV26" s="122"/>
      <c r="BW26" s="122"/>
      <c r="BX26" s="122"/>
      <c r="BY26" s="122"/>
      <c r="BZ26" s="122"/>
      <c r="CA26" s="122"/>
      <c r="CB26" s="122"/>
      <c r="CE26" s="128" t="s">
        <v>1083</v>
      </c>
      <c r="CF26" s="129"/>
      <c r="CG26" s="122"/>
      <c r="CH26" s="122"/>
      <c r="CI26" s="122"/>
      <c r="CJ26" s="122"/>
      <c r="CK26" s="122"/>
      <c r="CL26" s="122"/>
      <c r="CM26" s="122"/>
      <c r="CN26" s="122"/>
      <c r="CO26" s="122"/>
      <c r="CR26" s="128" t="s">
        <v>1083</v>
      </c>
      <c r="CS26" s="129"/>
      <c r="CT26" s="122"/>
      <c r="CU26" s="122"/>
      <c r="CV26" s="122"/>
      <c r="CW26" s="122"/>
      <c r="CX26" s="122"/>
      <c r="CY26" s="122"/>
      <c r="CZ26" s="122"/>
      <c r="DA26" s="122"/>
      <c r="DB26" s="122"/>
      <c r="DE26" s="128" t="s">
        <v>1083</v>
      </c>
      <c r="DF26" s="129"/>
      <c r="DG26" s="122"/>
      <c r="DH26" s="122"/>
      <c r="DI26" s="122"/>
      <c r="DJ26" s="122"/>
      <c r="DK26" s="122"/>
      <c r="DL26" s="122"/>
      <c r="DM26" s="122"/>
      <c r="DN26" s="122"/>
      <c r="DO26" s="122"/>
      <c r="DR26" s="128" t="s">
        <v>1083</v>
      </c>
      <c r="DS26" s="129"/>
      <c r="DT26" s="122"/>
      <c r="DU26" s="122"/>
      <c r="DV26" s="122"/>
      <c r="DW26" s="122"/>
      <c r="DX26" s="122"/>
      <c r="DY26" s="122"/>
      <c r="DZ26" s="122"/>
      <c r="EA26" s="122"/>
      <c r="EB26" s="122"/>
      <c r="EE26" s="128" t="s">
        <v>1083</v>
      </c>
      <c r="EF26" s="129"/>
      <c r="EG26" s="122"/>
      <c r="EH26" s="122"/>
      <c r="EI26" s="122"/>
      <c r="EJ26" s="122"/>
      <c r="EK26" s="122"/>
      <c r="EL26" s="122"/>
      <c r="EM26" s="122"/>
      <c r="EN26" s="122"/>
      <c r="EO26" s="122"/>
      <c r="ER26" s="128" t="s">
        <v>1083</v>
      </c>
      <c r="ES26" s="129"/>
      <c r="ET26" s="122"/>
      <c r="EU26" s="122"/>
      <c r="EV26" s="122"/>
      <c r="EW26" s="122"/>
      <c r="EX26" s="122"/>
      <c r="EY26" s="122"/>
      <c r="EZ26" s="122"/>
      <c r="FA26" s="122"/>
      <c r="FB26" s="122"/>
      <c r="FE26" s="128" t="s">
        <v>1083</v>
      </c>
      <c r="FF26" s="129"/>
      <c r="FG26" s="122"/>
      <c r="FH26" s="122"/>
      <c r="FI26" s="122"/>
      <c r="FJ26" s="122"/>
      <c r="FK26" s="122"/>
      <c r="FL26" s="122"/>
      <c r="FM26" s="122"/>
      <c r="FN26" s="122"/>
      <c r="FO26" s="122"/>
    </row>
    <row r="27" spans="2:171">
      <c r="B27" s="120" t="s">
        <v>1076</v>
      </c>
      <c r="C27" s="332" t="s">
        <v>1084</v>
      </c>
      <c r="D27" s="48"/>
      <c r="E27" s="48"/>
      <c r="F27" s="48"/>
      <c r="G27" s="48"/>
      <c r="H27" s="48"/>
      <c r="I27" s="48"/>
      <c r="J27" s="48"/>
      <c r="K27" s="48"/>
      <c r="L27" s="48"/>
      <c r="P27" s="120"/>
      <c r="Q27" s="332"/>
      <c r="R27" s="48"/>
      <c r="S27" s="48"/>
      <c r="T27" s="48"/>
      <c r="U27" s="48"/>
      <c r="V27" s="48"/>
      <c r="W27" s="48"/>
      <c r="AE27" s="120"/>
      <c r="AF27" s="332"/>
      <c r="AG27" s="48"/>
      <c r="AH27" s="48"/>
      <c r="AI27" s="48"/>
      <c r="AJ27" s="48"/>
      <c r="AK27" s="48"/>
      <c r="AL27" s="48"/>
      <c r="AM27" s="48"/>
      <c r="AN27" s="48"/>
      <c r="AO27" s="48"/>
      <c r="AR27" s="120"/>
      <c r="AS27" s="332"/>
      <c r="AT27" s="48"/>
      <c r="AU27" s="48"/>
      <c r="AV27" s="48"/>
      <c r="AW27" s="48"/>
      <c r="AX27" s="48"/>
      <c r="AY27" s="48"/>
      <c r="AZ27" s="48"/>
      <c r="BA27" s="48"/>
      <c r="BB27" s="48"/>
      <c r="BE27" s="120"/>
      <c r="BF27" s="332"/>
      <c r="BG27" s="48"/>
      <c r="BH27" s="48"/>
      <c r="BI27" s="48"/>
      <c r="BJ27" s="48"/>
      <c r="BK27" s="48"/>
      <c r="BL27" s="48"/>
      <c r="BM27" s="48"/>
      <c r="BN27" s="48"/>
      <c r="BO27" s="48"/>
      <c r="BR27" s="120"/>
      <c r="BS27" s="332"/>
      <c r="BT27" s="48"/>
      <c r="BU27" s="48"/>
      <c r="BV27" s="48"/>
      <c r="BW27" s="48"/>
      <c r="BX27" s="48"/>
      <c r="BY27" s="48"/>
      <c r="BZ27" s="48"/>
      <c r="CA27" s="48"/>
      <c r="CB27" s="48"/>
      <c r="CE27" s="120"/>
      <c r="CF27" s="332"/>
      <c r="CG27" s="48"/>
      <c r="CH27" s="48"/>
      <c r="CI27" s="48"/>
      <c r="CJ27" s="48"/>
      <c r="CK27" s="48"/>
      <c r="CL27" s="48"/>
      <c r="CM27" s="48"/>
      <c r="CN27" s="48"/>
      <c r="CO27" s="48"/>
      <c r="CR27" s="120"/>
      <c r="CS27" s="332"/>
      <c r="CT27" s="48"/>
      <c r="CU27" s="48"/>
      <c r="CV27" s="48"/>
      <c r="CW27" s="48"/>
      <c r="CX27" s="48"/>
      <c r="CY27" s="48"/>
      <c r="CZ27" s="48"/>
      <c r="DA27" s="48"/>
      <c r="DB27" s="48"/>
      <c r="DE27" s="120"/>
      <c r="DF27" s="332"/>
      <c r="DG27" s="48"/>
      <c r="DH27" s="48"/>
      <c r="DI27" s="48"/>
      <c r="DJ27" s="48"/>
      <c r="DK27" s="48"/>
      <c r="DL27" s="48"/>
      <c r="DM27" s="48"/>
      <c r="DN27" s="48"/>
      <c r="DO27" s="48"/>
      <c r="DR27" s="120"/>
      <c r="DS27" s="332"/>
      <c r="DT27" s="48"/>
      <c r="DU27" s="48"/>
      <c r="DV27" s="48"/>
      <c r="DW27" s="48"/>
      <c r="DX27" s="48"/>
      <c r="DY27" s="48"/>
      <c r="DZ27" s="48"/>
      <c r="EA27" s="48"/>
      <c r="EB27" s="48"/>
      <c r="EE27" s="120"/>
      <c r="EF27" s="332"/>
      <c r="EG27" s="48"/>
      <c r="EH27" s="48"/>
      <c r="EI27" s="48"/>
      <c r="EJ27" s="48"/>
      <c r="EK27" s="48"/>
      <c r="EL27" s="48"/>
      <c r="EM27" s="48"/>
      <c r="EN27" s="48"/>
      <c r="EO27" s="48"/>
      <c r="ER27" s="120"/>
      <c r="ES27" s="332"/>
      <c r="ET27" s="48"/>
      <c r="EU27" s="48"/>
      <c r="EV27" s="48"/>
      <c r="EW27" s="48"/>
      <c r="EX27" s="48"/>
      <c r="EY27" s="48"/>
      <c r="EZ27" s="48"/>
      <c r="FA27" s="48"/>
      <c r="FB27" s="48"/>
      <c r="FE27" s="120"/>
      <c r="FF27" s="332"/>
      <c r="FG27" s="48"/>
      <c r="FH27" s="48"/>
      <c r="FI27" s="48"/>
      <c r="FJ27" s="48"/>
      <c r="FK27" s="48"/>
      <c r="FL27" s="48"/>
      <c r="FM27" s="48"/>
      <c r="FN27" s="48"/>
      <c r="FO27" s="48"/>
    </row>
    <row r="28" spans="2:171">
      <c r="B28" s="120" t="s">
        <v>1081</v>
      </c>
      <c r="C28" s="20" t="s">
        <v>2475</v>
      </c>
      <c r="D28" s="48"/>
      <c r="E28" s="48"/>
      <c r="F28" s="48"/>
      <c r="G28" s="48"/>
      <c r="H28" s="48"/>
      <c r="I28" s="48"/>
      <c r="J28" s="48"/>
      <c r="K28" s="48"/>
      <c r="L28" s="48"/>
      <c r="P28" s="120" t="s">
        <v>1081</v>
      </c>
      <c r="Q28" s="20" t="s">
        <v>2475</v>
      </c>
      <c r="R28" s="48"/>
      <c r="S28" s="48"/>
      <c r="T28" s="48"/>
      <c r="U28" s="48"/>
      <c r="V28" s="48"/>
      <c r="W28" s="48"/>
      <c r="AE28" s="120" t="s">
        <v>1081</v>
      </c>
      <c r="AF28" s="20" t="s">
        <v>2475</v>
      </c>
      <c r="AG28" s="48"/>
      <c r="AH28" s="48"/>
      <c r="AI28" s="48"/>
      <c r="AJ28" s="48"/>
      <c r="AK28" s="48"/>
      <c r="AL28" s="48"/>
      <c r="AM28" s="48"/>
      <c r="AN28" s="48"/>
      <c r="AO28" s="48"/>
      <c r="AR28" s="120" t="s">
        <v>1081</v>
      </c>
      <c r="AS28" s="20" t="s">
        <v>2475</v>
      </c>
      <c r="AT28" s="48"/>
      <c r="AU28" s="48"/>
      <c r="AV28" s="48"/>
      <c r="AW28" s="48"/>
      <c r="AX28" s="48"/>
      <c r="AY28" s="48"/>
      <c r="AZ28" s="48"/>
      <c r="BA28" s="48"/>
      <c r="BB28" s="48"/>
      <c r="BE28" s="120" t="s">
        <v>1081</v>
      </c>
      <c r="BF28" s="20" t="s">
        <v>2475</v>
      </c>
      <c r="BG28" s="48"/>
      <c r="BH28" s="48"/>
      <c r="BI28" s="48"/>
      <c r="BJ28" s="48"/>
      <c r="BK28" s="48"/>
      <c r="BL28" s="48"/>
      <c r="BM28" s="48"/>
      <c r="BN28" s="48"/>
      <c r="BO28" s="48"/>
      <c r="BR28" s="120" t="s">
        <v>1081</v>
      </c>
      <c r="BS28" s="20" t="s">
        <v>2475</v>
      </c>
      <c r="BT28" s="48"/>
      <c r="BU28" s="48"/>
      <c r="BV28" s="48"/>
      <c r="BW28" s="48"/>
      <c r="BX28" s="48"/>
      <c r="BY28" s="48"/>
      <c r="BZ28" s="48"/>
      <c r="CA28" s="48"/>
      <c r="CB28" s="48"/>
      <c r="CE28" s="120" t="s">
        <v>1081</v>
      </c>
      <c r="CF28" s="20" t="s">
        <v>2475</v>
      </c>
      <c r="CG28" s="48"/>
      <c r="CH28" s="48"/>
      <c r="CI28" s="48"/>
      <c r="CJ28" s="48"/>
      <c r="CK28" s="48"/>
      <c r="CL28" s="48"/>
      <c r="CM28" s="48"/>
      <c r="CN28" s="48"/>
      <c r="CO28" s="48"/>
      <c r="CR28" s="120" t="s">
        <v>1081</v>
      </c>
      <c r="CS28" s="20" t="s">
        <v>2475</v>
      </c>
      <c r="CT28" s="48"/>
      <c r="CU28" s="48"/>
      <c r="CV28" s="48"/>
      <c r="CW28" s="48"/>
      <c r="CX28" s="48"/>
      <c r="CY28" s="48"/>
      <c r="CZ28" s="48"/>
      <c r="DA28" s="48"/>
      <c r="DB28" s="48"/>
      <c r="DE28" s="120" t="s">
        <v>1081</v>
      </c>
      <c r="DF28" s="20" t="s">
        <v>2475</v>
      </c>
      <c r="DG28" s="48"/>
      <c r="DH28" s="48"/>
      <c r="DI28" s="48"/>
      <c r="DJ28" s="48"/>
      <c r="DK28" s="48"/>
      <c r="DL28" s="48"/>
      <c r="DM28" s="48"/>
      <c r="DN28" s="48"/>
      <c r="DO28" s="48"/>
      <c r="DR28" s="120" t="s">
        <v>1081</v>
      </c>
      <c r="DS28" s="20" t="s">
        <v>2475</v>
      </c>
      <c r="DT28" s="48"/>
      <c r="DU28" s="48"/>
      <c r="DV28" s="48"/>
      <c r="DW28" s="48"/>
      <c r="DX28" s="48"/>
      <c r="DY28" s="48"/>
      <c r="DZ28" s="48"/>
      <c r="EA28" s="48"/>
      <c r="EB28" s="48"/>
      <c r="EE28" s="120" t="s">
        <v>1081</v>
      </c>
      <c r="EF28" s="20" t="s">
        <v>2475</v>
      </c>
      <c r="EG28" s="48"/>
      <c r="EH28" s="48"/>
      <c r="EI28" s="48"/>
      <c r="EJ28" s="48"/>
      <c r="EK28" s="48"/>
      <c r="EL28" s="48"/>
      <c r="EM28" s="48"/>
      <c r="EN28" s="48"/>
      <c r="EO28" s="48"/>
      <c r="ER28" s="120" t="s">
        <v>1081</v>
      </c>
      <c r="ES28" s="20" t="s">
        <v>2475</v>
      </c>
      <c r="ET28" s="48"/>
      <c r="EU28" s="48"/>
      <c r="EV28" s="48"/>
      <c r="EW28" s="48"/>
      <c r="EX28" s="48"/>
      <c r="EY28" s="48"/>
      <c r="EZ28" s="48"/>
      <c r="FA28" s="48"/>
      <c r="FB28" s="48"/>
      <c r="FE28" s="120" t="s">
        <v>1081</v>
      </c>
      <c r="FF28" s="20" t="s">
        <v>2475</v>
      </c>
      <c r="FG28" s="48"/>
      <c r="FH28" s="48"/>
      <c r="FI28" s="48"/>
      <c r="FJ28" s="48"/>
      <c r="FK28" s="48"/>
      <c r="FL28" s="48"/>
      <c r="FM28" s="48"/>
      <c r="FN28" s="48"/>
      <c r="FO28" s="48"/>
    </row>
    <row r="29" spans="2:171">
      <c r="B29" s="20"/>
      <c r="C29" s="130"/>
      <c r="D29" s="130"/>
      <c r="E29" s="130"/>
      <c r="F29" s="130"/>
      <c r="G29" s="130"/>
      <c r="H29" s="130"/>
      <c r="I29" s="4"/>
      <c r="J29" s="129"/>
      <c r="K29" s="129"/>
      <c r="L29" s="129"/>
      <c r="P29" s="20"/>
      <c r="Q29" s="130"/>
      <c r="R29" s="130"/>
      <c r="S29" s="130"/>
      <c r="T29" s="130"/>
      <c r="U29" s="130"/>
      <c r="V29" s="130"/>
      <c r="AE29" s="20"/>
      <c r="AF29" s="130"/>
      <c r="AG29" s="130"/>
      <c r="AH29" s="130"/>
      <c r="AI29" s="130"/>
      <c r="AJ29" s="130"/>
      <c r="AK29" s="130"/>
      <c r="AL29" s="4"/>
      <c r="AM29" s="129"/>
      <c r="AN29" s="129"/>
      <c r="AO29" s="129"/>
      <c r="AR29" s="20"/>
      <c r="AS29" s="130"/>
      <c r="AT29" s="130"/>
      <c r="AU29" s="130"/>
      <c r="AV29" s="130"/>
      <c r="AW29" s="130"/>
      <c r="AX29" s="130"/>
      <c r="AY29" s="4"/>
      <c r="AZ29" s="129"/>
      <c r="BA29" s="129"/>
      <c r="BB29" s="129"/>
      <c r="BE29" s="20"/>
      <c r="BF29" s="130"/>
      <c r="BG29" s="130"/>
      <c r="BH29" s="130"/>
      <c r="BI29" s="130"/>
      <c r="BJ29" s="130"/>
      <c r="BK29" s="130"/>
      <c r="BL29" s="4"/>
      <c r="BM29" s="129"/>
      <c r="BN29" s="129"/>
      <c r="BO29" s="129"/>
      <c r="BR29" s="20"/>
      <c r="BS29" s="130"/>
      <c r="BT29" s="130"/>
      <c r="BU29" s="130"/>
      <c r="BV29" s="130"/>
      <c r="BW29" s="130"/>
      <c r="BX29" s="130"/>
      <c r="BY29" s="4"/>
      <c r="BZ29" s="129"/>
      <c r="CA29" s="129"/>
      <c r="CB29" s="129"/>
      <c r="CE29" s="20"/>
      <c r="CF29" s="130"/>
      <c r="CG29" s="130"/>
      <c r="CH29" s="130"/>
      <c r="CI29" s="130"/>
      <c r="CJ29" s="130"/>
      <c r="CK29" s="130"/>
      <c r="CL29" s="4"/>
      <c r="CM29" s="129"/>
      <c r="CN29" s="129"/>
      <c r="CO29" s="129"/>
      <c r="CR29" s="20"/>
      <c r="CS29" s="130"/>
      <c r="CT29" s="130"/>
      <c r="CU29" s="130"/>
      <c r="CV29" s="130"/>
      <c r="CW29" s="130"/>
      <c r="CX29" s="130"/>
      <c r="CY29" s="4"/>
      <c r="CZ29" s="129"/>
      <c r="DA29" s="129"/>
      <c r="DB29" s="129"/>
      <c r="DE29" s="20"/>
      <c r="DF29" s="130"/>
      <c r="DG29" s="130"/>
      <c r="DH29" s="130"/>
      <c r="DI29" s="130"/>
      <c r="DJ29" s="130"/>
      <c r="DK29" s="130"/>
      <c r="DL29" s="4"/>
      <c r="DM29" s="129"/>
      <c r="DN29" s="129"/>
      <c r="DO29" s="129"/>
      <c r="DR29" s="20"/>
      <c r="DS29" s="130"/>
      <c r="DT29" s="130"/>
      <c r="DU29" s="130"/>
      <c r="DV29" s="130"/>
      <c r="DW29" s="130"/>
      <c r="DX29" s="130"/>
      <c r="DY29" s="4"/>
      <c r="DZ29" s="129"/>
      <c r="EA29" s="129"/>
      <c r="EB29" s="129"/>
      <c r="EE29" s="20"/>
      <c r="EF29" s="130"/>
      <c r="EG29" s="130"/>
      <c r="EH29" s="130"/>
      <c r="EI29" s="130"/>
      <c r="EJ29" s="130"/>
      <c r="EK29" s="130"/>
      <c r="EL29" s="4"/>
      <c r="EM29" s="129"/>
      <c r="EN29" s="129"/>
      <c r="EO29" s="129"/>
      <c r="ER29" s="20"/>
      <c r="ES29" s="130"/>
      <c r="ET29" s="130"/>
      <c r="EU29" s="130"/>
      <c r="EV29" s="130"/>
      <c r="EW29" s="130"/>
      <c r="EX29" s="130"/>
      <c r="EY29" s="4"/>
      <c r="EZ29" s="129"/>
      <c r="FA29" s="129"/>
      <c r="FB29" s="129"/>
      <c r="FE29" s="20"/>
      <c r="FF29" s="130"/>
      <c r="FG29" s="130"/>
      <c r="FH29" s="130"/>
      <c r="FI29" s="130"/>
      <c r="FJ29" s="130"/>
      <c r="FK29" s="130"/>
      <c r="FL29" s="4"/>
      <c r="FM29" s="129"/>
      <c r="FN29" s="129"/>
      <c r="FO29" s="129"/>
    </row>
    <row r="30" spans="2:171">
      <c r="B30" s="127" t="s">
        <v>1085</v>
      </c>
      <c r="C30" s="127" t="s">
        <v>1086</v>
      </c>
      <c r="D30" s="4"/>
      <c r="E30" s="131">
        <v>150</v>
      </c>
      <c r="F30" s="4"/>
      <c r="G30" s="127" t="s">
        <v>1087</v>
      </c>
      <c r="H30" s="4"/>
      <c r="I30" s="125">
        <v>400</v>
      </c>
      <c r="J30" s="4"/>
      <c r="K30" s="4"/>
      <c r="L30" s="4"/>
      <c r="P30" s="127" t="s">
        <v>1085</v>
      </c>
      <c r="Q30" s="127" t="s">
        <v>1086</v>
      </c>
      <c r="R30" s="4"/>
      <c r="S30" s="131">
        <v>150</v>
      </c>
      <c r="T30" s="4"/>
      <c r="U30" s="127" t="s">
        <v>1087</v>
      </c>
      <c r="V30" s="4"/>
      <c r="W30" s="125">
        <v>400</v>
      </c>
      <c r="AE30" s="127" t="s">
        <v>1085</v>
      </c>
      <c r="AF30" s="127" t="s">
        <v>1086</v>
      </c>
      <c r="AG30" s="4"/>
      <c r="AH30" s="131">
        <v>150</v>
      </c>
      <c r="AI30" s="4"/>
      <c r="AJ30" s="127" t="s">
        <v>1087</v>
      </c>
      <c r="AK30" s="4"/>
      <c r="AL30" s="125">
        <v>400</v>
      </c>
      <c r="AM30" s="4"/>
      <c r="AN30" s="4"/>
      <c r="AO30" s="4"/>
      <c r="AR30" s="127" t="s">
        <v>1085</v>
      </c>
      <c r="AS30" s="127" t="s">
        <v>1086</v>
      </c>
      <c r="AT30" s="4"/>
      <c r="AU30" s="131">
        <v>150</v>
      </c>
      <c r="AV30" s="4"/>
      <c r="AW30" s="127" t="s">
        <v>1087</v>
      </c>
      <c r="AX30" s="4"/>
      <c r="AY30" s="125">
        <v>400</v>
      </c>
      <c r="AZ30" s="4"/>
      <c r="BA30" s="4"/>
      <c r="BB30" s="4"/>
      <c r="BE30" s="127" t="s">
        <v>1085</v>
      </c>
      <c r="BF30" s="127" t="s">
        <v>1086</v>
      </c>
      <c r="BG30" s="4"/>
      <c r="BH30" s="131">
        <v>150</v>
      </c>
      <c r="BI30" s="4"/>
      <c r="BJ30" s="127" t="s">
        <v>1087</v>
      </c>
      <c r="BK30" s="4"/>
      <c r="BL30" s="125">
        <v>400</v>
      </c>
      <c r="BM30" s="4"/>
      <c r="BN30" s="4"/>
      <c r="BO30" s="4"/>
      <c r="BR30" s="127" t="s">
        <v>1085</v>
      </c>
      <c r="BS30" s="127" t="s">
        <v>1086</v>
      </c>
      <c r="BT30" s="4"/>
      <c r="BU30" s="131">
        <v>150</v>
      </c>
      <c r="BV30" s="4"/>
      <c r="BW30" s="127" t="s">
        <v>1087</v>
      </c>
      <c r="BX30" s="4"/>
      <c r="BY30" s="125">
        <v>400</v>
      </c>
      <c r="BZ30" s="4"/>
      <c r="CA30" s="4"/>
      <c r="CB30" s="4"/>
      <c r="CE30" s="127" t="s">
        <v>1085</v>
      </c>
      <c r="CF30" s="127" t="s">
        <v>1086</v>
      </c>
      <c r="CG30" s="4"/>
      <c r="CH30" s="131">
        <v>150</v>
      </c>
      <c r="CI30" s="4"/>
      <c r="CJ30" s="127" t="s">
        <v>1087</v>
      </c>
      <c r="CK30" s="4"/>
      <c r="CL30" s="125">
        <v>400</v>
      </c>
      <c r="CM30" s="4"/>
      <c r="CN30" s="4"/>
      <c r="CO30" s="4"/>
      <c r="CR30" s="127" t="s">
        <v>1085</v>
      </c>
      <c r="CS30" s="127" t="s">
        <v>1086</v>
      </c>
      <c r="CT30" s="4"/>
      <c r="CU30" s="131">
        <v>150</v>
      </c>
      <c r="CV30" s="4"/>
      <c r="CW30" s="127" t="s">
        <v>1087</v>
      </c>
      <c r="CX30" s="4"/>
      <c r="CY30" s="125">
        <v>400</v>
      </c>
      <c r="CZ30" s="4"/>
      <c r="DA30" s="4"/>
      <c r="DB30" s="4"/>
      <c r="DE30" s="127" t="s">
        <v>1085</v>
      </c>
      <c r="DF30" s="127" t="s">
        <v>1086</v>
      </c>
      <c r="DG30" s="4"/>
      <c r="DH30" s="131">
        <v>150</v>
      </c>
      <c r="DI30" s="4"/>
      <c r="DJ30" s="127" t="s">
        <v>1087</v>
      </c>
      <c r="DK30" s="4"/>
      <c r="DL30" s="125">
        <v>400</v>
      </c>
      <c r="DM30" s="4"/>
      <c r="DN30" s="4"/>
      <c r="DO30" s="4"/>
      <c r="DR30" s="127" t="s">
        <v>1085</v>
      </c>
      <c r="DS30" s="127" t="s">
        <v>1086</v>
      </c>
      <c r="DT30" s="4"/>
      <c r="DU30" s="131">
        <v>150</v>
      </c>
      <c r="DV30" s="4"/>
      <c r="DW30" s="127" t="s">
        <v>1087</v>
      </c>
      <c r="DX30" s="4"/>
      <c r="DY30" s="125">
        <v>400</v>
      </c>
      <c r="DZ30" s="4"/>
      <c r="EA30" s="4"/>
      <c r="EB30" s="4"/>
      <c r="EE30" s="127" t="s">
        <v>1085</v>
      </c>
      <c r="EF30" s="127" t="s">
        <v>1086</v>
      </c>
      <c r="EG30" s="4"/>
      <c r="EH30" s="131">
        <v>150</v>
      </c>
      <c r="EI30" s="4"/>
      <c r="EJ30" s="127" t="s">
        <v>1087</v>
      </c>
      <c r="EK30" s="4"/>
      <c r="EL30" s="125">
        <v>400</v>
      </c>
      <c r="EM30" s="4"/>
      <c r="EN30" s="4"/>
      <c r="EO30" s="4"/>
      <c r="ER30" s="127" t="s">
        <v>1085</v>
      </c>
      <c r="ES30" s="127" t="s">
        <v>1086</v>
      </c>
      <c r="ET30" s="4"/>
      <c r="EU30" s="131">
        <v>150</v>
      </c>
      <c r="EV30" s="4"/>
      <c r="EW30" s="127" t="s">
        <v>1087</v>
      </c>
      <c r="EX30" s="4"/>
      <c r="EY30" s="125">
        <v>400</v>
      </c>
      <c r="EZ30" s="4"/>
      <c r="FA30" s="4"/>
      <c r="FB30" s="4"/>
      <c r="FE30" s="127" t="s">
        <v>1085</v>
      </c>
      <c r="FF30" s="127" t="s">
        <v>1086</v>
      </c>
      <c r="FG30" s="4"/>
      <c r="FH30" s="131">
        <v>150</v>
      </c>
      <c r="FI30" s="4"/>
      <c r="FJ30" s="127" t="s">
        <v>1087</v>
      </c>
      <c r="FK30" s="4"/>
      <c r="FL30" s="125">
        <v>400</v>
      </c>
      <c r="FM30" s="4"/>
      <c r="FN30" s="4"/>
      <c r="FO30" s="4"/>
    </row>
    <row r="31" spans="2:171">
      <c r="B31" s="20"/>
      <c r="C31" s="127" t="s">
        <v>661</v>
      </c>
      <c r="D31" s="4"/>
      <c r="E31" s="131">
        <v>40</v>
      </c>
      <c r="F31" s="4"/>
      <c r="G31" s="127" t="s">
        <v>1088</v>
      </c>
      <c r="H31" s="4"/>
      <c r="I31" s="125">
        <v>125</v>
      </c>
      <c r="J31" s="4"/>
      <c r="K31" s="4"/>
      <c r="L31" s="4"/>
      <c r="P31" s="20"/>
      <c r="Q31" s="127" t="s">
        <v>661</v>
      </c>
      <c r="R31" s="4"/>
      <c r="S31" s="131">
        <v>40</v>
      </c>
      <c r="T31" s="4"/>
      <c r="U31" s="127" t="s">
        <v>1088</v>
      </c>
      <c r="V31" s="4"/>
      <c r="W31" s="125">
        <v>125</v>
      </c>
      <c r="AE31" s="20"/>
      <c r="AF31" s="127" t="s">
        <v>661</v>
      </c>
      <c r="AG31" s="4"/>
      <c r="AH31" s="131">
        <v>40</v>
      </c>
      <c r="AI31" s="4"/>
      <c r="AJ31" s="127" t="s">
        <v>1088</v>
      </c>
      <c r="AK31" s="4"/>
      <c r="AL31" s="125">
        <v>125</v>
      </c>
      <c r="AM31" s="4"/>
      <c r="AN31" s="4"/>
      <c r="AO31" s="4"/>
      <c r="AR31" s="20"/>
      <c r="AS31" s="127" t="s">
        <v>661</v>
      </c>
      <c r="AT31" s="4"/>
      <c r="AU31" s="131">
        <v>40</v>
      </c>
      <c r="AV31" s="4"/>
      <c r="AW31" s="127" t="s">
        <v>1088</v>
      </c>
      <c r="AX31" s="4"/>
      <c r="AY31" s="125">
        <v>125</v>
      </c>
      <c r="AZ31" s="4"/>
      <c r="BA31" s="4"/>
      <c r="BB31" s="4"/>
      <c r="BE31" s="20"/>
      <c r="BF31" s="127" t="s">
        <v>661</v>
      </c>
      <c r="BG31" s="4"/>
      <c r="BH31" s="131">
        <v>40</v>
      </c>
      <c r="BI31" s="4"/>
      <c r="BJ31" s="127" t="s">
        <v>1088</v>
      </c>
      <c r="BK31" s="4"/>
      <c r="BL31" s="125">
        <v>125</v>
      </c>
      <c r="BM31" s="4"/>
      <c r="BN31" s="4"/>
      <c r="BO31" s="4"/>
      <c r="BR31" s="20"/>
      <c r="BS31" s="127" t="s">
        <v>661</v>
      </c>
      <c r="BT31" s="4"/>
      <c r="BU31" s="131">
        <v>40</v>
      </c>
      <c r="BV31" s="4"/>
      <c r="BW31" s="127" t="s">
        <v>1088</v>
      </c>
      <c r="BX31" s="4"/>
      <c r="BY31" s="125">
        <v>125</v>
      </c>
      <c r="BZ31" s="4"/>
      <c r="CA31" s="4"/>
      <c r="CB31" s="4"/>
      <c r="CE31" s="20"/>
      <c r="CF31" s="127" t="s">
        <v>661</v>
      </c>
      <c r="CG31" s="4"/>
      <c r="CH31" s="131">
        <v>40</v>
      </c>
      <c r="CI31" s="4"/>
      <c r="CJ31" s="127" t="s">
        <v>1088</v>
      </c>
      <c r="CK31" s="4"/>
      <c r="CL31" s="125">
        <v>125</v>
      </c>
      <c r="CM31" s="4"/>
      <c r="CN31" s="4"/>
      <c r="CO31" s="4"/>
      <c r="CR31" s="20"/>
      <c r="CS31" s="127" t="s">
        <v>661</v>
      </c>
      <c r="CT31" s="4"/>
      <c r="CU31" s="131">
        <v>40</v>
      </c>
      <c r="CV31" s="4"/>
      <c r="CW31" s="127" t="s">
        <v>1088</v>
      </c>
      <c r="CX31" s="4"/>
      <c r="CY31" s="125">
        <v>125</v>
      </c>
      <c r="CZ31" s="4"/>
      <c r="DA31" s="4"/>
      <c r="DB31" s="4"/>
      <c r="DE31" s="20"/>
      <c r="DF31" s="127" t="s">
        <v>661</v>
      </c>
      <c r="DG31" s="4"/>
      <c r="DH31" s="131">
        <v>40</v>
      </c>
      <c r="DI31" s="4"/>
      <c r="DJ31" s="127" t="s">
        <v>1088</v>
      </c>
      <c r="DK31" s="4"/>
      <c r="DL31" s="125">
        <v>125</v>
      </c>
      <c r="DM31" s="4"/>
      <c r="DN31" s="4"/>
      <c r="DO31" s="4"/>
      <c r="DR31" s="20"/>
      <c r="DS31" s="127" t="s">
        <v>661</v>
      </c>
      <c r="DT31" s="4"/>
      <c r="DU31" s="131">
        <v>40</v>
      </c>
      <c r="DV31" s="4"/>
      <c r="DW31" s="127" t="s">
        <v>1088</v>
      </c>
      <c r="DX31" s="4"/>
      <c r="DY31" s="125">
        <v>125</v>
      </c>
      <c r="DZ31" s="4"/>
      <c r="EA31" s="4"/>
      <c r="EB31" s="4"/>
      <c r="EE31" s="20"/>
      <c r="EF31" s="127" t="s">
        <v>661</v>
      </c>
      <c r="EG31" s="4"/>
      <c r="EH31" s="131">
        <v>40</v>
      </c>
      <c r="EI31" s="4"/>
      <c r="EJ31" s="127" t="s">
        <v>1088</v>
      </c>
      <c r="EK31" s="4"/>
      <c r="EL31" s="125">
        <v>125</v>
      </c>
      <c r="EM31" s="4"/>
      <c r="EN31" s="4"/>
      <c r="EO31" s="4"/>
      <c r="ER31" s="20"/>
      <c r="ES31" s="127" t="s">
        <v>661</v>
      </c>
      <c r="ET31" s="4"/>
      <c r="EU31" s="131">
        <v>40</v>
      </c>
      <c r="EV31" s="4"/>
      <c r="EW31" s="127" t="s">
        <v>1088</v>
      </c>
      <c r="EX31" s="4"/>
      <c r="EY31" s="125">
        <v>125</v>
      </c>
      <c r="EZ31" s="4"/>
      <c r="FA31" s="4"/>
      <c r="FB31" s="4"/>
      <c r="FE31" s="20"/>
      <c r="FF31" s="127" t="s">
        <v>661</v>
      </c>
      <c r="FG31" s="4"/>
      <c r="FH31" s="131">
        <v>40</v>
      </c>
      <c r="FI31" s="4"/>
      <c r="FJ31" s="127" t="s">
        <v>1088</v>
      </c>
      <c r="FK31" s="4"/>
      <c r="FL31" s="125">
        <v>125</v>
      </c>
      <c r="FM31" s="4"/>
      <c r="FN31" s="4"/>
      <c r="FO31" s="4"/>
    </row>
    <row r="32" spans="2:171">
      <c r="B32" s="4"/>
      <c r="C32" s="127" t="s">
        <v>1089</v>
      </c>
      <c r="D32" s="4"/>
      <c r="E32" s="131">
        <v>60</v>
      </c>
      <c r="F32" s="4"/>
      <c r="G32" s="127" t="s">
        <v>2897</v>
      </c>
      <c r="H32" s="130"/>
      <c r="I32" s="125">
        <v>300</v>
      </c>
      <c r="J32" s="129"/>
      <c r="K32" s="129"/>
      <c r="L32" s="129"/>
      <c r="P32" s="4"/>
      <c r="Q32" s="127" t="s">
        <v>1089</v>
      </c>
      <c r="R32" s="4"/>
      <c r="S32" s="131">
        <v>60</v>
      </c>
      <c r="T32" s="4"/>
      <c r="U32" s="127" t="s">
        <v>2897</v>
      </c>
      <c r="V32" s="130"/>
      <c r="W32" s="125">
        <v>300</v>
      </c>
      <c r="AE32" s="4"/>
      <c r="AF32" s="127" t="s">
        <v>1089</v>
      </c>
      <c r="AG32" s="4"/>
      <c r="AH32" s="131">
        <v>60</v>
      </c>
      <c r="AI32" s="4"/>
      <c r="AJ32" s="127" t="s">
        <v>2897</v>
      </c>
      <c r="AK32" s="130"/>
      <c r="AL32" s="125">
        <v>300</v>
      </c>
      <c r="AM32" s="129"/>
      <c r="AN32" s="129"/>
      <c r="AO32" s="129"/>
      <c r="AR32" s="4"/>
      <c r="AS32" s="127" t="s">
        <v>1089</v>
      </c>
      <c r="AT32" s="4"/>
      <c r="AU32" s="131">
        <v>60</v>
      </c>
      <c r="AV32" s="4"/>
      <c r="AW32" s="127" t="s">
        <v>2897</v>
      </c>
      <c r="AX32" s="130"/>
      <c r="AY32" s="125">
        <v>300</v>
      </c>
      <c r="AZ32" s="129"/>
      <c r="BA32" s="129"/>
      <c r="BB32" s="129"/>
      <c r="BE32" s="4"/>
      <c r="BF32" s="127" t="s">
        <v>1089</v>
      </c>
      <c r="BG32" s="4"/>
      <c r="BH32" s="131">
        <v>60</v>
      </c>
      <c r="BI32" s="4"/>
      <c r="BJ32" s="127" t="s">
        <v>2897</v>
      </c>
      <c r="BK32" s="130"/>
      <c r="BL32" s="125">
        <v>300</v>
      </c>
      <c r="BM32" s="129"/>
      <c r="BN32" s="129"/>
      <c r="BO32" s="129"/>
      <c r="BR32" s="4"/>
      <c r="BS32" s="127" t="s">
        <v>1089</v>
      </c>
      <c r="BT32" s="4"/>
      <c r="BU32" s="131">
        <v>60</v>
      </c>
      <c r="BV32" s="4"/>
      <c r="BW32" s="127" t="s">
        <v>2897</v>
      </c>
      <c r="BX32" s="130"/>
      <c r="BY32" s="125">
        <v>300</v>
      </c>
      <c r="BZ32" s="129"/>
      <c r="CA32" s="129"/>
      <c r="CB32" s="129"/>
      <c r="CE32" s="4"/>
      <c r="CF32" s="127" t="s">
        <v>1089</v>
      </c>
      <c r="CG32" s="4"/>
      <c r="CH32" s="131">
        <v>60</v>
      </c>
      <c r="CI32" s="4"/>
      <c r="CJ32" s="127" t="s">
        <v>2897</v>
      </c>
      <c r="CK32" s="130"/>
      <c r="CL32" s="125">
        <v>300</v>
      </c>
      <c r="CM32" s="129"/>
      <c r="CN32" s="129"/>
      <c r="CO32" s="129"/>
      <c r="CR32" s="4"/>
      <c r="CS32" s="127" t="s">
        <v>1089</v>
      </c>
      <c r="CT32" s="4"/>
      <c r="CU32" s="131">
        <v>60</v>
      </c>
      <c r="CV32" s="4"/>
      <c r="CW32" s="127" t="s">
        <v>2897</v>
      </c>
      <c r="CX32" s="130"/>
      <c r="CY32" s="125">
        <v>300</v>
      </c>
      <c r="CZ32" s="129"/>
      <c r="DA32" s="129"/>
      <c r="DB32" s="129"/>
      <c r="DE32" s="4"/>
      <c r="DF32" s="127" t="s">
        <v>1089</v>
      </c>
      <c r="DG32" s="4"/>
      <c r="DH32" s="131">
        <v>60</v>
      </c>
      <c r="DI32" s="4"/>
      <c r="DJ32" s="127" t="s">
        <v>2897</v>
      </c>
      <c r="DK32" s="130"/>
      <c r="DL32" s="125">
        <v>300</v>
      </c>
      <c r="DM32" s="129"/>
      <c r="DN32" s="129"/>
      <c r="DO32" s="129"/>
      <c r="DR32" s="4"/>
      <c r="DS32" s="127" t="s">
        <v>1089</v>
      </c>
      <c r="DT32" s="4"/>
      <c r="DU32" s="131">
        <v>60</v>
      </c>
      <c r="DV32" s="4"/>
      <c r="DW32" s="127" t="s">
        <v>2897</v>
      </c>
      <c r="DX32" s="130"/>
      <c r="DY32" s="125">
        <v>300</v>
      </c>
      <c r="DZ32" s="129"/>
      <c r="EA32" s="129"/>
      <c r="EB32" s="129"/>
      <c r="EE32" s="4"/>
      <c r="EF32" s="127" t="s">
        <v>1089</v>
      </c>
      <c r="EG32" s="4"/>
      <c r="EH32" s="131">
        <v>60</v>
      </c>
      <c r="EI32" s="4"/>
      <c r="EJ32" s="127" t="s">
        <v>2897</v>
      </c>
      <c r="EK32" s="130"/>
      <c r="EL32" s="125">
        <v>300</v>
      </c>
      <c r="EM32" s="129"/>
      <c r="EN32" s="129"/>
      <c r="EO32" s="129"/>
      <c r="ER32" s="4"/>
      <c r="ES32" s="127" t="s">
        <v>1089</v>
      </c>
      <c r="ET32" s="4"/>
      <c r="EU32" s="131">
        <v>60</v>
      </c>
      <c r="EV32" s="4"/>
      <c r="EW32" s="127" t="s">
        <v>2897</v>
      </c>
      <c r="EX32" s="130"/>
      <c r="EY32" s="125">
        <v>300</v>
      </c>
      <c r="EZ32" s="129"/>
      <c r="FA32" s="129"/>
      <c r="FB32" s="129"/>
      <c r="FE32" s="4"/>
      <c r="FF32" s="127" t="s">
        <v>1089</v>
      </c>
      <c r="FG32" s="4"/>
      <c r="FH32" s="131">
        <v>60</v>
      </c>
      <c r="FI32" s="4"/>
      <c r="FJ32" s="127" t="s">
        <v>2897</v>
      </c>
      <c r="FK32" s="130"/>
      <c r="FL32" s="125">
        <v>300</v>
      </c>
      <c r="FM32" s="129"/>
      <c r="FN32" s="129"/>
      <c r="FO32" s="129"/>
    </row>
    <row r="33" spans="2:171">
      <c r="B33" s="4"/>
      <c r="C33" s="127" t="s">
        <v>1090</v>
      </c>
      <c r="D33" s="4"/>
      <c r="E33" s="131">
        <v>100</v>
      </c>
      <c r="F33" s="4"/>
      <c r="G33" s="127" t="s">
        <v>1091</v>
      </c>
      <c r="H33" s="4"/>
      <c r="I33" s="125">
        <v>150</v>
      </c>
      <c r="J33" s="4"/>
      <c r="K33" s="4"/>
      <c r="L33" s="4"/>
      <c r="P33" s="4"/>
      <c r="Q33" s="127" t="s">
        <v>1090</v>
      </c>
      <c r="R33" s="4"/>
      <c r="S33" s="131">
        <v>100</v>
      </c>
      <c r="T33" s="4"/>
      <c r="U33" s="127" t="s">
        <v>1091</v>
      </c>
      <c r="V33" s="4"/>
      <c r="W33" s="125">
        <v>150</v>
      </c>
      <c r="AE33" s="4"/>
      <c r="AF33" s="127" t="s">
        <v>1090</v>
      </c>
      <c r="AG33" s="4"/>
      <c r="AH33" s="131">
        <v>100</v>
      </c>
      <c r="AI33" s="4"/>
      <c r="AJ33" s="127" t="s">
        <v>1091</v>
      </c>
      <c r="AK33" s="4"/>
      <c r="AL33" s="125">
        <v>150</v>
      </c>
      <c r="AM33" s="4"/>
      <c r="AN33" s="4"/>
      <c r="AO33" s="4"/>
      <c r="AR33" s="4"/>
      <c r="AS33" s="127" t="s">
        <v>1090</v>
      </c>
      <c r="AT33" s="4"/>
      <c r="AU33" s="131">
        <v>100</v>
      </c>
      <c r="AV33" s="4"/>
      <c r="AW33" s="127" t="s">
        <v>1091</v>
      </c>
      <c r="AX33" s="4"/>
      <c r="AY33" s="125">
        <v>150</v>
      </c>
      <c r="AZ33" s="4"/>
      <c r="BA33" s="4"/>
      <c r="BB33" s="4"/>
      <c r="BE33" s="4"/>
      <c r="BF33" s="127" t="s">
        <v>1090</v>
      </c>
      <c r="BG33" s="4"/>
      <c r="BH33" s="131">
        <v>100</v>
      </c>
      <c r="BI33" s="4"/>
      <c r="BJ33" s="127" t="s">
        <v>1091</v>
      </c>
      <c r="BK33" s="4"/>
      <c r="BL33" s="125">
        <v>150</v>
      </c>
      <c r="BM33" s="4"/>
      <c r="BN33" s="4"/>
      <c r="BO33" s="4"/>
      <c r="BR33" s="4"/>
      <c r="BS33" s="127" t="s">
        <v>1090</v>
      </c>
      <c r="BT33" s="4"/>
      <c r="BU33" s="131">
        <v>100</v>
      </c>
      <c r="BV33" s="4"/>
      <c r="BW33" s="127" t="s">
        <v>1091</v>
      </c>
      <c r="BX33" s="4"/>
      <c r="BY33" s="125">
        <v>150</v>
      </c>
      <c r="BZ33" s="4"/>
      <c r="CA33" s="4"/>
      <c r="CB33" s="4"/>
      <c r="CE33" s="4"/>
      <c r="CF33" s="127" t="s">
        <v>1090</v>
      </c>
      <c r="CG33" s="4"/>
      <c r="CH33" s="131">
        <v>100</v>
      </c>
      <c r="CI33" s="4"/>
      <c r="CJ33" s="127" t="s">
        <v>1091</v>
      </c>
      <c r="CK33" s="4"/>
      <c r="CL33" s="125">
        <v>150</v>
      </c>
      <c r="CM33" s="4"/>
      <c r="CN33" s="4"/>
      <c r="CO33" s="4"/>
      <c r="CR33" s="4"/>
      <c r="CS33" s="127" t="s">
        <v>1090</v>
      </c>
      <c r="CT33" s="4"/>
      <c r="CU33" s="131">
        <v>100</v>
      </c>
      <c r="CV33" s="4"/>
      <c r="CW33" s="127" t="s">
        <v>1091</v>
      </c>
      <c r="CX33" s="4"/>
      <c r="CY33" s="125">
        <v>150</v>
      </c>
      <c r="CZ33" s="4"/>
      <c r="DA33" s="4"/>
      <c r="DB33" s="4"/>
      <c r="DE33" s="4"/>
      <c r="DF33" s="127" t="s">
        <v>1090</v>
      </c>
      <c r="DG33" s="4"/>
      <c r="DH33" s="131">
        <v>100</v>
      </c>
      <c r="DI33" s="4"/>
      <c r="DJ33" s="127" t="s">
        <v>1091</v>
      </c>
      <c r="DK33" s="4"/>
      <c r="DL33" s="125">
        <v>150</v>
      </c>
      <c r="DM33" s="4"/>
      <c r="DN33" s="4"/>
      <c r="DO33" s="4"/>
      <c r="DR33" s="4"/>
      <c r="DS33" s="127" t="s">
        <v>1090</v>
      </c>
      <c r="DT33" s="4"/>
      <c r="DU33" s="131">
        <v>100</v>
      </c>
      <c r="DV33" s="4"/>
      <c r="DW33" s="127" t="s">
        <v>1091</v>
      </c>
      <c r="DX33" s="4"/>
      <c r="DY33" s="125">
        <v>150</v>
      </c>
      <c r="DZ33" s="4"/>
      <c r="EA33" s="4"/>
      <c r="EB33" s="4"/>
      <c r="EE33" s="4"/>
      <c r="EF33" s="127" t="s">
        <v>1090</v>
      </c>
      <c r="EG33" s="4"/>
      <c r="EH33" s="131">
        <v>100</v>
      </c>
      <c r="EI33" s="4"/>
      <c r="EJ33" s="127" t="s">
        <v>1091</v>
      </c>
      <c r="EK33" s="4"/>
      <c r="EL33" s="125">
        <v>150</v>
      </c>
      <c r="EM33" s="4"/>
      <c r="EN33" s="4"/>
      <c r="EO33" s="4"/>
      <c r="ER33" s="4"/>
      <c r="ES33" s="127" t="s">
        <v>1090</v>
      </c>
      <c r="ET33" s="4"/>
      <c r="EU33" s="131">
        <v>100</v>
      </c>
      <c r="EV33" s="4"/>
      <c r="EW33" s="127" t="s">
        <v>1091</v>
      </c>
      <c r="EX33" s="4"/>
      <c r="EY33" s="125">
        <v>150</v>
      </c>
      <c r="EZ33" s="4"/>
      <c r="FA33" s="4"/>
      <c r="FB33" s="4"/>
      <c r="FE33" s="4"/>
      <c r="FF33" s="127" t="s">
        <v>1090</v>
      </c>
      <c r="FG33" s="4"/>
      <c r="FH33" s="131">
        <v>100</v>
      </c>
      <c r="FI33" s="4"/>
      <c r="FJ33" s="127" t="s">
        <v>1091</v>
      </c>
      <c r="FK33" s="4"/>
      <c r="FL33" s="125">
        <v>150</v>
      </c>
      <c r="FM33" s="4"/>
      <c r="FN33" s="4"/>
      <c r="FO33" s="4"/>
    </row>
    <row r="34" spans="2:171">
      <c r="B34" s="4"/>
      <c r="C34" s="4"/>
      <c r="D34" s="4"/>
      <c r="E34" s="4"/>
      <c r="F34" s="4"/>
      <c r="I34" s="4"/>
      <c r="J34" s="4"/>
      <c r="K34" s="4"/>
      <c r="L34" s="4"/>
      <c r="P34" s="4"/>
      <c r="Q34" s="4"/>
      <c r="R34" s="4"/>
      <c r="S34" s="4"/>
      <c r="T34" s="4"/>
      <c r="AE34" s="4"/>
      <c r="AF34" s="4"/>
      <c r="AG34" s="4"/>
      <c r="AH34" s="4"/>
      <c r="AI34" s="4"/>
      <c r="AL34" s="4"/>
      <c r="AM34" s="4"/>
      <c r="AN34" s="4"/>
      <c r="AO34" s="4"/>
      <c r="AR34" s="4"/>
      <c r="AS34" s="4"/>
      <c r="AT34" s="4"/>
      <c r="AU34" s="4"/>
      <c r="AV34" s="4"/>
      <c r="AY34" s="4"/>
      <c r="AZ34" s="4"/>
      <c r="BA34" s="4"/>
      <c r="BB34" s="4"/>
      <c r="BE34" s="4"/>
      <c r="BF34" s="4"/>
      <c r="BG34" s="4"/>
      <c r="BH34" s="4"/>
      <c r="BI34" s="4"/>
      <c r="BL34" s="4"/>
      <c r="BM34" s="4"/>
      <c r="BN34" s="4"/>
      <c r="BO34" s="4"/>
      <c r="BR34" s="4"/>
      <c r="BS34" s="4"/>
      <c r="BT34" s="4"/>
      <c r="BU34" s="4"/>
      <c r="BV34" s="4"/>
      <c r="BY34" s="4"/>
      <c r="BZ34" s="4"/>
      <c r="CA34" s="4"/>
      <c r="CB34" s="4"/>
      <c r="CE34" s="4"/>
      <c r="CF34" s="4"/>
      <c r="CG34" s="4"/>
      <c r="CH34" s="4"/>
      <c r="CI34" s="4"/>
      <c r="CL34" s="4"/>
      <c r="CM34" s="4"/>
      <c r="CN34" s="4"/>
      <c r="CO34" s="4"/>
      <c r="CR34" s="4"/>
      <c r="CS34" s="4"/>
      <c r="CT34" s="4"/>
      <c r="CU34" s="4"/>
      <c r="CV34" s="4"/>
      <c r="CY34" s="4"/>
      <c r="CZ34" s="4"/>
      <c r="DA34" s="4"/>
      <c r="DB34" s="4"/>
      <c r="DE34" s="4"/>
      <c r="DF34" s="4"/>
      <c r="DG34" s="4"/>
      <c r="DH34" s="4"/>
      <c r="DI34" s="4"/>
      <c r="DL34" s="4"/>
      <c r="DM34" s="4"/>
      <c r="DN34" s="4"/>
      <c r="DO34" s="4"/>
      <c r="DR34" s="4"/>
      <c r="DS34" s="4"/>
      <c r="DT34" s="4"/>
      <c r="DU34" s="4"/>
      <c r="DV34" s="4"/>
      <c r="DY34" s="4"/>
      <c r="DZ34" s="4"/>
      <c r="EA34" s="4"/>
      <c r="EB34" s="4"/>
      <c r="EE34" s="4"/>
      <c r="EF34" s="4"/>
      <c r="EG34" s="4"/>
      <c r="EH34" s="4"/>
      <c r="EI34" s="4"/>
      <c r="EL34" s="4"/>
      <c r="EM34" s="4"/>
      <c r="EN34" s="4"/>
      <c r="EO34" s="4"/>
      <c r="ER34" s="4"/>
      <c r="ES34" s="4"/>
      <c r="ET34" s="4"/>
      <c r="EU34" s="4"/>
      <c r="EV34" s="4"/>
      <c r="EY34" s="4"/>
      <c r="EZ34" s="4"/>
      <c r="FA34" s="4"/>
      <c r="FB34" s="4"/>
      <c r="FE34" s="4"/>
      <c r="FF34" s="4"/>
      <c r="FG34" s="4"/>
      <c r="FH34" s="4"/>
      <c r="FI34" s="4"/>
      <c r="FL34" s="4"/>
      <c r="FM34" s="4"/>
      <c r="FN34" s="4"/>
      <c r="FO34" s="4"/>
    </row>
    <row r="35" spans="2:171">
      <c r="B35" s="4"/>
      <c r="C35" s="4"/>
      <c r="D35" s="4"/>
      <c r="E35" s="4"/>
      <c r="F35" s="4"/>
      <c r="I35" s="4"/>
      <c r="J35" s="4"/>
      <c r="K35" s="4"/>
      <c r="L35" s="4"/>
      <c r="P35" s="4"/>
      <c r="Q35" s="4"/>
      <c r="R35" s="4"/>
      <c r="S35" s="4"/>
      <c r="T35" s="4"/>
      <c r="AE35" s="4"/>
      <c r="AF35" s="4"/>
      <c r="AG35" s="4"/>
      <c r="AH35" s="4"/>
      <c r="AI35" s="4"/>
      <c r="AL35" s="4"/>
      <c r="AM35" s="4"/>
      <c r="AN35" s="4"/>
      <c r="AO35" s="4"/>
      <c r="AR35" s="4"/>
      <c r="AS35" s="4"/>
      <c r="AT35" s="4"/>
      <c r="AU35" s="4"/>
      <c r="AV35" s="4"/>
      <c r="AY35" s="4"/>
      <c r="AZ35" s="4"/>
      <c r="BA35" s="4"/>
      <c r="BB35" s="4"/>
      <c r="BE35" s="4"/>
      <c r="BF35" s="4"/>
      <c r="BG35" s="4"/>
      <c r="BH35" s="4"/>
      <c r="BI35" s="4"/>
      <c r="BL35" s="4"/>
      <c r="BM35" s="4"/>
      <c r="BN35" s="4"/>
      <c r="BO35" s="4"/>
      <c r="BR35" s="4"/>
      <c r="BS35" s="4"/>
      <c r="BT35" s="4"/>
      <c r="BU35" s="4"/>
      <c r="BV35" s="4"/>
      <c r="BY35" s="4"/>
      <c r="BZ35" s="4"/>
      <c r="CA35" s="4"/>
      <c r="CB35" s="4"/>
      <c r="CE35" s="4"/>
      <c r="CF35" s="4"/>
      <c r="CG35" s="4"/>
      <c r="CH35" s="4"/>
      <c r="CI35" s="4"/>
      <c r="CL35" s="4"/>
      <c r="CM35" s="4"/>
      <c r="CN35" s="4"/>
      <c r="CO35" s="4"/>
      <c r="CR35" s="4"/>
      <c r="CS35" s="4"/>
      <c r="CT35" s="4"/>
      <c r="CU35" s="4"/>
      <c r="CV35" s="4"/>
      <c r="CY35" s="4"/>
      <c r="CZ35" s="4"/>
      <c r="DA35" s="4"/>
      <c r="DB35" s="4"/>
      <c r="DE35" s="4"/>
      <c r="DF35" s="4"/>
      <c r="DG35" s="4"/>
      <c r="DH35" s="4"/>
      <c r="DI35" s="4"/>
      <c r="DL35" s="4"/>
      <c r="DM35" s="4"/>
      <c r="DN35" s="4"/>
      <c r="DO35" s="4"/>
      <c r="DR35" s="4"/>
      <c r="DS35" s="4"/>
      <c r="DT35" s="4"/>
      <c r="DU35" s="4"/>
      <c r="DV35" s="4"/>
      <c r="DY35" s="4"/>
      <c r="DZ35" s="4"/>
      <c r="EA35" s="4"/>
      <c r="EB35" s="4"/>
      <c r="EE35" s="4"/>
      <c r="EF35" s="4"/>
      <c r="EG35" s="4"/>
      <c r="EH35" s="4"/>
      <c r="EI35" s="4"/>
      <c r="EL35" s="4"/>
      <c r="EM35" s="4"/>
      <c r="EN35" s="4"/>
      <c r="EO35" s="4"/>
      <c r="ER35" s="4"/>
      <c r="ES35" s="4"/>
      <c r="ET35" s="4"/>
      <c r="EU35" s="4"/>
      <c r="EV35" s="4"/>
      <c r="EY35" s="4"/>
      <c r="EZ35" s="4"/>
      <c r="FA35" s="4"/>
      <c r="FB35" s="4"/>
      <c r="FE35" s="4"/>
      <c r="FF35" s="4"/>
      <c r="FG35" s="4"/>
      <c r="FH35" s="4"/>
      <c r="FI35" s="4"/>
      <c r="FL35" s="4"/>
      <c r="FM35" s="4"/>
      <c r="FN35" s="4"/>
      <c r="FO35" s="4"/>
    </row>
    <row r="36" spans="2:171">
      <c r="I36" s="4"/>
      <c r="J36" s="4"/>
      <c r="K36" s="4"/>
      <c r="L36" s="4"/>
      <c r="AL36" s="4"/>
      <c r="AM36" s="4"/>
      <c r="AN36" s="4"/>
      <c r="AO36" s="4"/>
      <c r="AY36" s="4"/>
      <c r="AZ36" s="4"/>
      <c r="BA36" s="4"/>
      <c r="BB36" s="4"/>
      <c r="BL36" s="4"/>
      <c r="BM36" s="4"/>
      <c r="BN36" s="4"/>
      <c r="BO36" s="4"/>
      <c r="BY36" s="4"/>
      <c r="BZ36" s="4"/>
      <c r="CA36" s="4"/>
      <c r="CB36" s="4"/>
      <c r="CL36" s="4"/>
      <c r="CM36" s="4"/>
      <c r="CN36" s="4"/>
      <c r="CO36" s="4"/>
      <c r="CY36" s="4"/>
      <c r="CZ36" s="4"/>
      <c r="DA36" s="4"/>
      <c r="DB36" s="4"/>
      <c r="DL36" s="4"/>
      <c r="DM36" s="4"/>
      <c r="DN36" s="4"/>
      <c r="DO36" s="4"/>
      <c r="DY36" s="4"/>
      <c r="DZ36" s="4"/>
      <c r="EA36" s="4"/>
      <c r="EB36" s="4"/>
      <c r="EL36" s="4"/>
      <c r="EM36" s="4"/>
      <c r="EN36" s="4"/>
      <c r="EO36" s="4"/>
      <c r="EY36" s="4"/>
      <c r="EZ36" s="4"/>
      <c r="FA36" s="4"/>
      <c r="FB36" s="4"/>
      <c r="FL36" s="4"/>
      <c r="FM36" s="4"/>
      <c r="FN36" s="4"/>
      <c r="FO36" s="4"/>
    </row>
    <row r="37" spans="2:171">
      <c r="I37" s="4"/>
      <c r="J37" s="4"/>
      <c r="K37" s="4"/>
      <c r="L37" s="4"/>
      <c r="AL37" s="4"/>
      <c r="AM37" s="4"/>
      <c r="AN37" s="4"/>
      <c r="AO37" s="4"/>
      <c r="AY37" s="4"/>
      <c r="AZ37" s="4"/>
      <c r="BA37" s="4"/>
      <c r="BB37" s="4"/>
      <c r="BL37" s="4"/>
      <c r="BM37" s="4"/>
      <c r="BN37" s="4"/>
      <c r="BO37" s="4"/>
      <c r="BY37" s="4"/>
      <c r="BZ37" s="4"/>
      <c r="CA37" s="4"/>
      <c r="CB37" s="4"/>
      <c r="CL37" s="4"/>
      <c r="CM37" s="4"/>
      <c r="CN37" s="4"/>
      <c r="CO37" s="4"/>
      <c r="CY37" s="4"/>
      <c r="CZ37" s="4"/>
      <c r="DA37" s="4"/>
      <c r="DB37" s="4"/>
      <c r="DL37" s="4"/>
      <c r="DM37" s="4"/>
      <c r="DN37" s="4"/>
      <c r="DO37" s="4"/>
      <c r="DY37" s="4"/>
      <c r="DZ37" s="4"/>
      <c r="EA37" s="4"/>
      <c r="EB37" s="4"/>
      <c r="EL37" s="4"/>
      <c r="EM37" s="4"/>
      <c r="EN37" s="4"/>
      <c r="EO37" s="4"/>
      <c r="EY37" s="4"/>
      <c r="EZ37" s="4"/>
      <c r="FA37" s="4"/>
      <c r="FB37" s="4"/>
      <c r="FL37" s="4"/>
      <c r="FM37" s="4"/>
      <c r="FN37" s="4"/>
      <c r="FO37" s="4"/>
    </row>
    <row r="38" spans="2:171">
      <c r="I38" s="4"/>
      <c r="J38" s="4"/>
      <c r="K38" s="4"/>
      <c r="L38" s="4"/>
      <c r="AL38" s="4"/>
      <c r="AM38" s="4"/>
      <c r="AN38" s="4"/>
      <c r="AO38" s="4"/>
      <c r="AY38" s="4"/>
      <c r="AZ38" s="4"/>
      <c r="BA38" s="4"/>
      <c r="BB38" s="4"/>
      <c r="BL38" s="4"/>
      <c r="BM38" s="4"/>
      <c r="BN38" s="4"/>
      <c r="BO38" s="4"/>
      <c r="BY38" s="4"/>
      <c r="BZ38" s="4"/>
      <c r="CA38" s="4"/>
      <c r="CB38" s="4"/>
      <c r="CL38" s="4"/>
      <c r="CM38" s="4"/>
      <c r="CN38" s="4"/>
      <c r="CO38" s="4"/>
      <c r="CY38" s="4"/>
      <c r="CZ38" s="4"/>
      <c r="DA38" s="4"/>
      <c r="DB38" s="4"/>
      <c r="DL38" s="4"/>
      <c r="DM38" s="4"/>
      <c r="DN38" s="4"/>
      <c r="DO38" s="4"/>
      <c r="DY38" s="4"/>
      <c r="DZ38" s="4"/>
      <c r="EA38" s="4"/>
      <c r="EB38" s="4"/>
      <c r="EL38" s="4"/>
      <c r="EM38" s="4"/>
      <c r="EN38" s="4"/>
      <c r="EO38" s="4"/>
      <c r="EY38" s="4"/>
      <c r="EZ38" s="4"/>
      <c r="FA38" s="4"/>
      <c r="FB38" s="4"/>
      <c r="FL38" s="4"/>
      <c r="FM38" s="4"/>
      <c r="FN38" s="4"/>
      <c r="FO38" s="4"/>
    </row>
    <row r="39" spans="2:171">
      <c r="I39" s="4"/>
      <c r="J39" s="4"/>
      <c r="K39" s="4"/>
      <c r="L39" s="4"/>
      <c r="AL39" s="4"/>
      <c r="AM39" s="4"/>
      <c r="AN39" s="4"/>
      <c r="AO39" s="4"/>
      <c r="AY39" s="4"/>
      <c r="AZ39" s="4"/>
      <c r="BA39" s="4"/>
      <c r="BB39" s="4"/>
      <c r="BL39" s="4"/>
      <c r="BM39" s="4"/>
      <c r="BN39" s="4"/>
      <c r="BO39" s="4"/>
      <c r="BY39" s="4"/>
      <c r="BZ39" s="4"/>
      <c r="CA39" s="4"/>
      <c r="CB39" s="4"/>
      <c r="CL39" s="4"/>
      <c r="CM39" s="4"/>
      <c r="CN39" s="4"/>
      <c r="CO39" s="4"/>
      <c r="CY39" s="4"/>
      <c r="CZ39" s="4"/>
      <c r="DA39" s="4"/>
      <c r="DB39" s="4"/>
      <c r="DL39" s="4"/>
      <c r="DM39" s="4"/>
      <c r="DN39" s="4"/>
      <c r="DO39" s="4"/>
      <c r="DY39" s="4"/>
      <c r="DZ39" s="4"/>
      <c r="EA39" s="4"/>
      <c r="EB39" s="4"/>
      <c r="EL39" s="4"/>
      <c r="EM39" s="4"/>
      <c r="EN39" s="4"/>
      <c r="EO39" s="4"/>
      <c r="EY39" s="4"/>
      <c r="EZ39" s="4"/>
      <c r="FA39" s="4"/>
      <c r="FB39" s="4"/>
      <c r="FL39" s="4"/>
      <c r="FM39" s="4"/>
      <c r="FN39" s="4"/>
      <c r="FO39" s="4"/>
    </row>
    <row r="40" spans="2:171">
      <c r="I40" s="4"/>
      <c r="J40" s="4"/>
      <c r="K40" s="4"/>
      <c r="L40" s="4"/>
      <c r="AL40" s="4"/>
      <c r="AM40" s="4"/>
      <c r="AN40" s="4"/>
      <c r="AO40" s="4"/>
      <c r="AY40" s="4"/>
      <c r="AZ40" s="4"/>
      <c r="BA40" s="4"/>
      <c r="BB40" s="4"/>
      <c r="BL40" s="4"/>
      <c r="BM40" s="4"/>
      <c r="BN40" s="4"/>
      <c r="BO40" s="4"/>
      <c r="BY40" s="4"/>
      <c r="BZ40" s="4"/>
      <c r="CA40" s="4"/>
      <c r="CB40" s="4"/>
      <c r="CL40" s="4"/>
      <c r="CM40" s="4"/>
      <c r="CN40" s="4"/>
      <c r="CO40" s="4"/>
      <c r="CY40" s="4"/>
      <c r="CZ40" s="4"/>
      <c r="DA40" s="4"/>
      <c r="DB40" s="4"/>
      <c r="DL40" s="4"/>
      <c r="DM40" s="4"/>
      <c r="DN40" s="4"/>
      <c r="DO40" s="4"/>
      <c r="DY40" s="4"/>
      <c r="DZ40" s="4"/>
      <c r="EA40" s="4"/>
      <c r="EB40" s="4"/>
      <c r="EL40" s="4"/>
      <c r="EM40" s="4"/>
      <c r="EN40" s="4"/>
      <c r="EO40" s="4"/>
      <c r="EY40" s="4"/>
      <c r="EZ40" s="4"/>
      <c r="FA40" s="4"/>
      <c r="FB40" s="4"/>
      <c r="FL40" s="4"/>
      <c r="FM40" s="4"/>
      <c r="FN40" s="4"/>
      <c r="FO40" s="4"/>
    </row>
    <row r="41" spans="2:171">
      <c r="I41" s="4"/>
      <c r="J41" s="4"/>
      <c r="K41" s="4"/>
      <c r="L41" s="4"/>
      <c r="AL41" s="4"/>
      <c r="AM41" s="4"/>
      <c r="AN41" s="4"/>
      <c r="AO41" s="4"/>
      <c r="AY41" s="4"/>
      <c r="AZ41" s="4"/>
      <c r="BA41" s="4"/>
      <c r="BB41" s="4"/>
      <c r="BL41" s="4"/>
      <c r="BM41" s="4"/>
      <c r="BN41" s="4"/>
      <c r="BO41" s="4"/>
      <c r="BY41" s="4"/>
      <c r="BZ41" s="4"/>
      <c r="CA41" s="4"/>
      <c r="CB41" s="4"/>
      <c r="CL41" s="4"/>
      <c r="CM41" s="4"/>
      <c r="CN41" s="4"/>
      <c r="CO41" s="4"/>
      <c r="CY41" s="4"/>
      <c r="CZ41" s="4"/>
      <c r="DA41" s="4"/>
      <c r="DB41" s="4"/>
      <c r="DL41" s="4"/>
      <c r="DM41" s="4"/>
      <c r="DN41" s="4"/>
      <c r="DO41" s="4"/>
      <c r="DY41" s="4"/>
      <c r="DZ41" s="4"/>
      <c r="EA41" s="4"/>
      <c r="EB41" s="4"/>
      <c r="EL41" s="4"/>
      <c r="EM41" s="4"/>
      <c r="EN41" s="4"/>
      <c r="EO41" s="4"/>
      <c r="EY41" s="4"/>
      <c r="EZ41" s="4"/>
      <c r="FA41" s="4"/>
      <c r="FB41" s="4"/>
      <c r="FL41" s="4"/>
      <c r="FM41" s="4"/>
      <c r="FN41" s="4"/>
      <c r="FO41" s="4"/>
    </row>
    <row r="42" spans="2:171">
      <c r="I42" s="4"/>
      <c r="J42" s="4"/>
      <c r="K42" s="4"/>
      <c r="L42" s="4"/>
      <c r="AL42" s="4"/>
      <c r="AM42" s="4"/>
      <c r="AN42" s="4"/>
      <c r="AO42" s="4"/>
      <c r="AY42" s="4"/>
      <c r="AZ42" s="4"/>
      <c r="BA42" s="4"/>
      <c r="BB42" s="4"/>
      <c r="BL42" s="4"/>
      <c r="BM42" s="4"/>
      <c r="BN42" s="4"/>
      <c r="BO42" s="4"/>
      <c r="BY42" s="4"/>
      <c r="BZ42" s="4"/>
      <c r="CA42" s="4"/>
      <c r="CB42" s="4"/>
      <c r="CL42" s="4"/>
      <c r="CM42" s="4"/>
      <c r="CN42" s="4"/>
      <c r="CO42" s="4"/>
      <c r="CY42" s="4"/>
      <c r="CZ42" s="4"/>
      <c r="DA42" s="4"/>
      <c r="DB42" s="4"/>
      <c r="DL42" s="4"/>
      <c r="DM42" s="4"/>
      <c r="DN42" s="4"/>
      <c r="DO42" s="4"/>
      <c r="DY42" s="4"/>
      <c r="DZ42" s="4"/>
      <c r="EA42" s="4"/>
      <c r="EB42" s="4"/>
      <c r="EL42" s="4"/>
      <c r="EM42" s="4"/>
      <c r="EN42" s="4"/>
      <c r="EO42" s="4"/>
      <c r="EY42" s="4"/>
      <c r="EZ42" s="4"/>
      <c r="FA42" s="4"/>
      <c r="FB42" s="4"/>
      <c r="FL42" s="4"/>
      <c r="FM42" s="4"/>
      <c r="FN42" s="4"/>
      <c r="FO42" s="4"/>
    </row>
    <row r="43" spans="2:171">
      <c r="I43" s="4"/>
      <c r="J43" s="4"/>
      <c r="K43" s="4"/>
      <c r="L43" s="4"/>
      <c r="AL43" s="4"/>
      <c r="AM43" s="4"/>
      <c r="AN43" s="4"/>
      <c r="AO43" s="4"/>
      <c r="AY43" s="4"/>
      <c r="AZ43" s="4"/>
      <c r="BA43" s="4"/>
      <c r="BB43" s="4"/>
      <c r="BL43" s="4"/>
      <c r="BM43" s="4"/>
      <c r="BN43" s="4"/>
      <c r="BO43" s="4"/>
      <c r="BY43" s="4"/>
      <c r="BZ43" s="4"/>
      <c r="CA43" s="4"/>
      <c r="CB43" s="4"/>
      <c r="CL43" s="4"/>
      <c r="CM43" s="4"/>
      <c r="CN43" s="4"/>
      <c r="CO43" s="4"/>
      <c r="CY43" s="4"/>
      <c r="CZ43" s="4"/>
      <c r="DA43" s="4"/>
      <c r="DB43" s="4"/>
      <c r="DL43" s="4"/>
      <c r="DM43" s="4"/>
      <c r="DN43" s="4"/>
      <c r="DO43" s="4"/>
      <c r="DY43" s="4"/>
      <c r="DZ43" s="4"/>
      <c r="EA43" s="4"/>
      <c r="EB43" s="4"/>
      <c r="EL43" s="4"/>
      <c r="EM43" s="4"/>
      <c r="EN43" s="4"/>
      <c r="EO43" s="4"/>
      <c r="EY43" s="4"/>
      <c r="EZ43" s="4"/>
      <c r="FA43" s="4"/>
      <c r="FB43" s="4"/>
      <c r="FL43" s="4"/>
      <c r="FM43" s="4"/>
      <c r="FN43" s="4"/>
      <c r="FO43" s="4"/>
    </row>
    <row r="44" spans="2:171">
      <c r="I44" s="4"/>
      <c r="J44" s="4"/>
      <c r="K44" s="4"/>
      <c r="L44" s="4"/>
      <c r="AL44" s="4"/>
      <c r="AM44" s="4"/>
      <c r="AN44" s="4"/>
      <c r="AO44" s="4"/>
      <c r="AY44" s="4"/>
      <c r="AZ44" s="4"/>
      <c r="BA44" s="4"/>
      <c r="BB44" s="4"/>
      <c r="BL44" s="4"/>
      <c r="BM44" s="4"/>
      <c r="BN44" s="4"/>
      <c r="BO44" s="4"/>
      <c r="BY44" s="4"/>
      <c r="BZ44" s="4"/>
      <c r="CA44" s="4"/>
      <c r="CB44" s="4"/>
      <c r="CL44" s="4"/>
      <c r="CM44" s="4"/>
      <c r="CN44" s="4"/>
      <c r="CO44" s="4"/>
      <c r="CY44" s="4"/>
      <c r="CZ44" s="4"/>
      <c r="DA44" s="4"/>
      <c r="DB44" s="4"/>
      <c r="DL44" s="4"/>
      <c r="DM44" s="4"/>
      <c r="DN44" s="4"/>
      <c r="DO44" s="4"/>
      <c r="DY44" s="4"/>
      <c r="DZ44" s="4"/>
      <c r="EA44" s="4"/>
      <c r="EB44" s="4"/>
      <c r="EL44" s="4"/>
      <c r="EM44" s="4"/>
      <c r="EN44" s="4"/>
      <c r="EO44" s="4"/>
      <c r="EY44" s="4"/>
      <c r="EZ44" s="4"/>
      <c r="FA44" s="4"/>
      <c r="FB44" s="4"/>
      <c r="FL44" s="4"/>
      <c r="FM44" s="4"/>
      <c r="FN44" s="4"/>
      <c r="FO44" s="4"/>
    </row>
    <row r="45" spans="2:171">
      <c r="I45" s="4"/>
      <c r="J45" s="4"/>
      <c r="K45" s="4"/>
      <c r="L45" s="4"/>
      <c r="AL45" s="4"/>
      <c r="AM45" s="4"/>
      <c r="AN45" s="4"/>
      <c r="AO45" s="4"/>
      <c r="AY45" s="4"/>
      <c r="AZ45" s="4"/>
      <c r="BA45" s="4"/>
      <c r="BB45" s="4"/>
      <c r="BL45" s="4"/>
      <c r="BM45" s="4"/>
      <c r="BN45" s="4"/>
      <c r="BO45" s="4"/>
      <c r="BY45" s="4"/>
      <c r="BZ45" s="4"/>
      <c r="CA45" s="4"/>
      <c r="CB45" s="4"/>
      <c r="CL45" s="4"/>
      <c r="CM45" s="4"/>
      <c r="CN45" s="4"/>
      <c r="CO45" s="4"/>
      <c r="CY45" s="4"/>
      <c r="CZ45" s="4"/>
      <c r="DA45" s="4"/>
      <c r="DB45" s="4"/>
      <c r="DL45" s="4"/>
      <c r="DM45" s="4"/>
      <c r="DN45" s="4"/>
      <c r="DO45" s="4"/>
      <c r="DY45" s="4"/>
      <c r="DZ45" s="4"/>
      <c r="EA45" s="4"/>
      <c r="EB45" s="4"/>
      <c r="EL45" s="4"/>
      <c r="EM45" s="4"/>
      <c r="EN45" s="4"/>
      <c r="EO45" s="4"/>
      <c r="EY45" s="4"/>
      <c r="EZ45" s="4"/>
      <c r="FA45" s="4"/>
      <c r="FB45" s="4"/>
      <c r="FL45" s="4"/>
      <c r="FM45" s="4"/>
      <c r="FN45" s="4"/>
      <c r="FO45" s="4"/>
    </row>
  </sheetData>
  <sheetProtection password="9994" sheet="1" objects="1" scenarios="1"/>
  <mergeCells count="26">
    <mergeCell ref="AF13:AH13"/>
    <mergeCell ref="AI13:AK13"/>
    <mergeCell ref="C13:E13"/>
    <mergeCell ref="F13:H13"/>
    <mergeCell ref="Q13:S13"/>
    <mergeCell ref="T13:V13"/>
    <mergeCell ref="DF13:DH13"/>
    <mergeCell ref="DI13:DK13"/>
    <mergeCell ref="AS13:AU13"/>
    <mergeCell ref="AV13:AX13"/>
    <mergeCell ref="BF13:BH13"/>
    <mergeCell ref="BI13:BK13"/>
    <mergeCell ref="BS13:BU13"/>
    <mergeCell ref="BV13:BX13"/>
    <mergeCell ref="CF13:CH13"/>
    <mergeCell ref="CI13:CK13"/>
    <mergeCell ref="CS13:CU13"/>
    <mergeCell ref="CV13:CX13"/>
    <mergeCell ref="FF13:FH13"/>
    <mergeCell ref="FI13:FK13"/>
    <mergeCell ref="DS13:DU13"/>
    <mergeCell ref="DV13:DX13"/>
    <mergeCell ref="EF13:EH13"/>
    <mergeCell ref="EI13:EK13"/>
    <mergeCell ref="ES13:EU13"/>
    <mergeCell ref="EV13:EX13"/>
  </mergeCells>
  <phoneticPr fontId="19" type="noConversion"/>
  <hyperlinks>
    <hyperlink ref="B15" location="'RULES AND REGULATIONS'!A1526:A1544" tooltip="Bunker Surchage" display="Bunker Surcharge"/>
    <hyperlink ref="B16" location="'RULES AND REGULATIONS'!A1956:A1976" tooltip="Haiti Surcharge" display="Haiti Surcharge"/>
    <hyperlink ref="B17" location="'RULES AND REGULATIONS'!A614:A634" tooltip="Haiti Container Usage" display="Haiti Container Usage Charge"/>
    <hyperlink ref="P15" location="'RULES AND REGULATIONS'!A1901:A1921" tooltip="Dominican Republic Surcharge" display="Dominican Republic Port Charge"/>
    <hyperlink ref="P16" location="'RULES AND REGULATIONS'!A1526:A1544" tooltip="Bunker Surchage" display="Bunker Surcharge"/>
    <hyperlink ref="AE15" location="'RULES AND REGULATIONS'!A1526:A1544" tooltip="Bunker Surchage" display="Bunker Surcharge"/>
    <hyperlink ref="P17" location="'RULES AND REGULATIONS'!A2053:A2073" tooltip="U.S. Handling" display="U.S. Handling / Wharfage Charge"/>
    <hyperlink ref="AR15" location="'RULES AND REGULATIONS'!A1526:A1544" tooltip="Bunker Surchage" display="Bunker Surcharge"/>
    <hyperlink ref="BE15" location="'RULES AND REGULATIONS'!A1526:A1544" tooltip="Bunker Surchage" display="Bunker Surcharge"/>
    <hyperlink ref="BR15" location="'RULES AND REGULATIONS'!A1526:A1544" tooltip="Bunker Surchage" display="Bunker Surcharge"/>
    <hyperlink ref="CE15" location="'RULES AND REGULATIONS'!A1526:A1544" tooltip="Bunker Surchage" display="Bunker Surcharge"/>
    <hyperlink ref="CR15" location="'RULES AND REGULATIONS'!A1526:A1544" tooltip="Bunker Surchage" display="Bunker Surcharge"/>
    <hyperlink ref="DE15" location="'RULES AND REGULATIONS'!A1526:A1544" tooltip="Bunker Surchage" display="Bunker Surcharge"/>
    <hyperlink ref="DR15" location="'RULES AND REGULATIONS'!A1526:A1544" tooltip="Bunker Surchage" display="Bunker Surcharge"/>
    <hyperlink ref="EE15" location="'RULES AND REGULATIONS'!A1526:A1544" tooltip="Bunker Surchage" display="Bunker Surcharge"/>
    <hyperlink ref="ER15" location="'RULES AND REGULATIONS'!A1526:A1544" tooltip="Bunker Surchage" display="Bunker Surcharge"/>
    <hyperlink ref="FE15" location="'RULES AND REGULATIONS'!A1526:A1544" tooltip="Bunker Surchage" display="Bunker Surcharge"/>
  </hyperlink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U57"/>
  <sheetViews>
    <sheetView zoomScale="60" zoomScaleNormal="60" workbookViewId="0">
      <pane xSplit="6" ySplit="10" topLeftCell="G11" activePane="bottomRight" state="frozen"/>
      <selection activeCell="F19" sqref="F19"/>
      <selection pane="topRight" activeCell="F19" sqref="F19"/>
      <selection pane="bottomLeft" activeCell="F19" sqref="F19"/>
      <selection pane="bottomRight" activeCell="I27" sqref="I27"/>
    </sheetView>
  </sheetViews>
  <sheetFormatPr defaultRowHeight="13.5"/>
  <cols>
    <col min="1" max="4" width="21.42578125" style="49" customWidth="1"/>
    <col min="5" max="5" width="44.85546875" style="49" customWidth="1"/>
    <col min="6" max="6" width="14" style="49" customWidth="1"/>
    <col min="7" max="7" width="20.85546875" style="49" customWidth="1"/>
    <col min="8" max="8" width="21.28515625" style="49" customWidth="1"/>
    <col min="9" max="9" width="135.140625" style="456" customWidth="1"/>
    <col min="10" max="10" width="28.28515625" style="49" customWidth="1"/>
    <col min="11" max="11" width="27.7109375" style="49" customWidth="1"/>
    <col min="12" max="12" width="121.85546875" style="456" customWidth="1"/>
    <col min="13" max="13" width="28.28515625" style="49" customWidth="1"/>
    <col min="14" max="14" width="27.7109375" style="49" customWidth="1"/>
    <col min="15" max="15" width="121.85546875" style="456" customWidth="1"/>
    <col min="16" max="16" width="28.28515625" style="49" customWidth="1"/>
    <col min="17" max="17" width="27.7109375" style="49" customWidth="1"/>
    <col min="18" max="18" width="121.85546875" style="456" customWidth="1"/>
    <col min="19" max="20" width="28.28515625" style="49" customWidth="1"/>
    <col min="21" max="21" width="27.7109375" style="49" customWidth="1"/>
    <col min="22" max="22" width="121.85546875" style="456" customWidth="1"/>
    <col min="23" max="23" width="28.28515625" style="49" customWidth="1"/>
    <col min="24" max="24" width="27.7109375" style="49" customWidth="1"/>
    <col min="25" max="25" width="121.85546875" style="456" customWidth="1"/>
    <col min="26" max="26" width="28.28515625" style="49" customWidth="1"/>
    <col min="27" max="27" width="27.7109375" style="49" customWidth="1"/>
    <col min="28" max="28" width="121.85546875" style="456" customWidth="1"/>
    <col min="29" max="29" width="28.28515625" style="49" customWidth="1"/>
    <col min="30" max="30" width="27.7109375" style="49" customWidth="1"/>
    <col min="31" max="31" width="121.85546875" style="456" customWidth="1"/>
    <col min="32" max="32" width="28.28515625" style="49" customWidth="1"/>
    <col min="33" max="33" width="27.7109375" style="49" customWidth="1"/>
    <col min="34" max="34" width="121.85546875" style="456" customWidth="1"/>
    <col min="35" max="35" width="28.28515625" style="49" customWidth="1"/>
    <col min="36" max="36" width="27.7109375" style="49" customWidth="1"/>
    <col min="37" max="37" width="121.85546875" style="456" customWidth="1"/>
    <col min="38" max="38" width="28.28515625" style="49" customWidth="1"/>
    <col min="39" max="39" width="27.7109375" style="49" customWidth="1"/>
    <col min="40" max="40" width="121.85546875" style="456" customWidth="1"/>
    <col min="41" max="41" width="28.28515625" style="49" customWidth="1"/>
    <col min="42" max="42" width="27.7109375" style="49" customWidth="1"/>
    <col min="43" max="43" width="121.85546875" style="456" customWidth="1"/>
    <col min="44" max="44" width="28.28515625" style="49" customWidth="1"/>
    <col min="45" max="45" width="38.140625" style="49" customWidth="1"/>
    <col min="46" max="46" width="88" style="49" customWidth="1"/>
    <col min="47" max="47" width="12.140625" style="49" customWidth="1"/>
    <col min="48" max="16384" width="9.140625" style="49"/>
  </cols>
  <sheetData>
    <row r="1" spans="1:46">
      <c r="G1" s="78"/>
      <c r="H1" s="482"/>
      <c r="I1" s="470"/>
      <c r="J1" s="51"/>
      <c r="K1" s="53"/>
      <c r="M1" s="51"/>
      <c r="N1" s="53"/>
      <c r="P1" s="51"/>
      <c r="Q1" s="53"/>
      <c r="S1" s="51"/>
      <c r="T1" s="51"/>
      <c r="U1" s="512"/>
      <c r="W1" s="51"/>
      <c r="X1" s="53"/>
      <c r="Z1" s="51"/>
      <c r="AA1" s="53"/>
      <c r="AC1" s="51"/>
      <c r="AD1" s="53"/>
      <c r="AF1" s="51"/>
      <c r="AG1" s="53"/>
      <c r="AI1" s="51"/>
      <c r="AJ1" s="53"/>
      <c r="AL1" s="51"/>
      <c r="AM1" s="53"/>
      <c r="AO1" s="51"/>
      <c r="AP1" s="53"/>
      <c r="AR1" s="51"/>
      <c r="AS1" s="53"/>
    </row>
    <row r="2" spans="1:46">
      <c r="G2" s="85"/>
      <c r="H2" s="483"/>
      <c r="I2" s="470"/>
      <c r="J2" s="54"/>
      <c r="K2" s="55"/>
      <c r="M2" s="54"/>
      <c r="N2" s="55"/>
      <c r="P2" s="54"/>
      <c r="Q2" s="55"/>
      <c r="S2" s="54"/>
      <c r="T2" s="54"/>
      <c r="U2" s="513"/>
      <c r="W2" s="54"/>
      <c r="X2" s="55"/>
      <c r="Z2" s="54"/>
      <c r="AA2" s="55"/>
      <c r="AC2" s="54"/>
      <c r="AD2" s="55"/>
      <c r="AF2" s="54"/>
      <c r="AG2" s="55"/>
      <c r="AI2" s="54"/>
      <c r="AJ2" s="55"/>
      <c r="AL2" s="54"/>
      <c r="AM2" s="55"/>
      <c r="AO2" s="54"/>
      <c r="AP2" s="55"/>
      <c r="AR2" s="54"/>
      <c r="AS2" s="55"/>
    </row>
    <row r="3" spans="1:46">
      <c r="G3" s="85"/>
      <c r="H3" s="483"/>
      <c r="I3" s="470"/>
      <c r="J3" s="54"/>
      <c r="K3" s="55"/>
      <c r="M3" s="54"/>
      <c r="N3" s="55"/>
      <c r="P3" s="54"/>
      <c r="Q3" s="55"/>
      <c r="S3" s="54"/>
      <c r="T3" s="54"/>
      <c r="U3" s="513"/>
      <c r="W3" s="54"/>
      <c r="X3" s="55"/>
      <c r="Z3" s="54"/>
      <c r="AA3" s="55"/>
      <c r="AC3" s="54"/>
      <c r="AD3" s="55"/>
      <c r="AF3" s="54"/>
      <c r="AG3" s="55"/>
      <c r="AI3" s="54"/>
      <c r="AJ3" s="55"/>
      <c r="AL3" s="54"/>
      <c r="AM3" s="55"/>
      <c r="AO3" s="54"/>
      <c r="AP3" s="55"/>
      <c r="AR3" s="54"/>
      <c r="AS3" s="55"/>
    </row>
    <row r="4" spans="1:46">
      <c r="G4" s="484" t="s">
        <v>1068</v>
      </c>
      <c r="H4" s="485" t="s">
        <v>1068</v>
      </c>
      <c r="I4" s="471"/>
      <c r="J4" s="484" t="s">
        <v>1094</v>
      </c>
      <c r="K4" s="485" t="s">
        <v>1094</v>
      </c>
      <c r="L4" s="471"/>
      <c r="M4" s="484" t="s">
        <v>2473</v>
      </c>
      <c r="N4" s="485" t="s">
        <v>2473</v>
      </c>
      <c r="O4" s="471"/>
      <c r="P4" s="484" t="s">
        <v>664</v>
      </c>
      <c r="Q4" s="485" t="s">
        <v>664</v>
      </c>
      <c r="R4" s="471"/>
      <c r="S4" s="484" t="s">
        <v>665</v>
      </c>
      <c r="T4" s="484" t="s">
        <v>665</v>
      </c>
      <c r="U4" s="514" t="s">
        <v>665</v>
      </c>
      <c r="V4" s="471"/>
      <c r="W4" s="484" t="s">
        <v>666</v>
      </c>
      <c r="X4" s="485" t="s">
        <v>666</v>
      </c>
      <c r="Y4" s="471"/>
      <c r="Z4" s="484" t="s">
        <v>667</v>
      </c>
      <c r="AA4" s="485" t="s">
        <v>667</v>
      </c>
      <c r="AB4" s="471"/>
      <c r="AC4" s="484" t="s">
        <v>686</v>
      </c>
      <c r="AD4" s="485" t="s">
        <v>686</v>
      </c>
      <c r="AE4" s="471"/>
      <c r="AF4" s="484" t="s">
        <v>669</v>
      </c>
      <c r="AG4" s="485" t="s">
        <v>669</v>
      </c>
      <c r="AH4" s="471"/>
      <c r="AI4" s="484" t="s">
        <v>670</v>
      </c>
      <c r="AJ4" s="485" t="s">
        <v>687</v>
      </c>
      <c r="AK4" s="471"/>
      <c r="AL4" s="484" t="s">
        <v>671</v>
      </c>
      <c r="AM4" s="485" t="s">
        <v>671</v>
      </c>
      <c r="AN4" s="471"/>
      <c r="AO4" s="484" t="s">
        <v>672</v>
      </c>
      <c r="AP4" s="485" t="s">
        <v>672</v>
      </c>
      <c r="AQ4" s="471"/>
      <c r="AR4" s="484" t="s">
        <v>681</v>
      </c>
      <c r="AS4" s="485" t="s">
        <v>681</v>
      </c>
    </row>
    <row r="5" spans="1:46">
      <c r="G5" s="54"/>
      <c r="H5" s="55"/>
      <c r="J5" s="54"/>
      <c r="K5" s="55"/>
      <c r="M5" s="54"/>
      <c r="N5" s="55"/>
      <c r="P5" s="54"/>
      <c r="Q5" s="55"/>
      <c r="S5" s="484" t="s">
        <v>697</v>
      </c>
      <c r="T5" s="484" t="s">
        <v>698</v>
      </c>
      <c r="U5" s="513"/>
      <c r="W5" s="54"/>
      <c r="X5" s="55"/>
      <c r="Z5" s="54"/>
      <c r="AA5" s="55"/>
      <c r="AC5" s="54"/>
      <c r="AD5" s="55"/>
      <c r="AF5" s="54"/>
      <c r="AG5" s="55"/>
      <c r="AI5" s="54"/>
      <c r="AJ5" s="55"/>
      <c r="AL5" s="54"/>
      <c r="AM5" s="55"/>
      <c r="AO5" s="54"/>
      <c r="AP5" s="55"/>
      <c r="AR5" s="54"/>
      <c r="AS5" s="55"/>
    </row>
    <row r="6" spans="1:46" ht="14.25" thickBot="1">
      <c r="A6" s="50"/>
      <c r="B6" s="50"/>
      <c r="C6" s="50"/>
      <c r="D6" s="50"/>
      <c r="E6" s="50"/>
      <c r="G6" s="54"/>
      <c r="H6" s="55"/>
      <c r="J6" s="54"/>
      <c r="K6" s="55"/>
      <c r="M6" s="54"/>
      <c r="N6" s="55"/>
      <c r="P6" s="54"/>
      <c r="Q6" s="55"/>
      <c r="S6" s="54"/>
      <c r="T6" s="54"/>
      <c r="U6" s="515"/>
      <c r="W6" s="54"/>
      <c r="X6" s="55"/>
      <c r="Z6" s="54"/>
      <c r="AA6" s="55"/>
      <c r="AC6" s="54"/>
      <c r="AD6" s="55"/>
      <c r="AF6" s="54"/>
      <c r="AG6" s="55"/>
      <c r="AI6" s="54"/>
      <c r="AJ6" s="55"/>
      <c r="AL6" s="54"/>
      <c r="AM6" s="55"/>
      <c r="AO6" s="54"/>
      <c r="AP6" s="55"/>
      <c r="AR6" s="54"/>
      <c r="AS6" s="55"/>
      <c r="AT6" s="50"/>
    </row>
    <row r="7" spans="1:46" ht="18.75" customHeight="1" thickBot="1">
      <c r="A7" s="490"/>
      <c r="B7" s="491"/>
      <c r="C7" s="491"/>
      <c r="D7" s="492"/>
      <c r="E7" s="396" t="s">
        <v>1092</v>
      </c>
      <c r="F7" s="397"/>
      <c r="G7" s="398"/>
      <c r="H7" s="399"/>
      <c r="I7" s="476"/>
      <c r="J7" s="398"/>
      <c r="K7" s="399"/>
      <c r="L7" s="476"/>
      <c r="M7" s="398"/>
      <c r="N7" s="399"/>
      <c r="O7" s="476"/>
      <c r="P7" s="398"/>
      <c r="Q7" s="399"/>
      <c r="R7" s="476"/>
      <c r="S7" s="398"/>
      <c r="T7" s="398"/>
      <c r="U7" s="516"/>
      <c r="V7" s="476"/>
      <c r="W7" s="398"/>
      <c r="X7" s="399"/>
      <c r="Y7" s="476"/>
      <c r="Z7" s="398"/>
      <c r="AA7" s="399"/>
      <c r="AB7" s="476"/>
      <c r="AC7" s="398"/>
      <c r="AD7" s="399"/>
      <c r="AE7" s="476"/>
      <c r="AF7" s="398"/>
      <c r="AG7" s="399"/>
      <c r="AH7" s="476"/>
      <c r="AI7" s="398"/>
      <c r="AJ7" s="399"/>
      <c r="AK7" s="476"/>
      <c r="AL7" s="398"/>
      <c r="AM7" s="399"/>
      <c r="AN7" s="476"/>
      <c r="AO7" s="398"/>
      <c r="AP7" s="399"/>
      <c r="AQ7" s="476"/>
      <c r="AR7" s="398"/>
      <c r="AS7" s="399"/>
      <c r="AT7" s="50"/>
    </row>
    <row r="8" spans="1:46" ht="17.25" customHeight="1" thickBot="1">
      <c r="A8" s="493" t="s">
        <v>688</v>
      </c>
      <c r="B8" s="469"/>
      <c r="C8" s="469"/>
      <c r="D8" s="494"/>
      <c r="E8" s="51"/>
      <c r="F8" s="52"/>
      <c r="G8" s="335" t="s">
        <v>120</v>
      </c>
      <c r="H8" s="336" t="s">
        <v>121</v>
      </c>
      <c r="I8" s="477"/>
      <c r="J8" s="335" t="s">
        <v>120</v>
      </c>
      <c r="K8" s="336" t="s">
        <v>121</v>
      </c>
      <c r="L8" s="477"/>
      <c r="M8" s="335" t="s">
        <v>120</v>
      </c>
      <c r="N8" s="336" t="s">
        <v>121</v>
      </c>
      <c r="O8" s="477"/>
      <c r="P8" s="335" t="s">
        <v>120</v>
      </c>
      <c r="Q8" s="336" t="s">
        <v>121</v>
      </c>
      <c r="R8" s="477"/>
      <c r="S8" s="335" t="s">
        <v>120</v>
      </c>
      <c r="T8" s="335" t="s">
        <v>120</v>
      </c>
      <c r="U8" s="336" t="s">
        <v>121</v>
      </c>
      <c r="V8" s="477"/>
      <c r="W8" s="335" t="s">
        <v>120</v>
      </c>
      <c r="X8" s="336" t="s">
        <v>121</v>
      </c>
      <c r="Y8" s="477"/>
      <c r="Z8" s="335" t="s">
        <v>120</v>
      </c>
      <c r="AA8" s="336" t="s">
        <v>121</v>
      </c>
      <c r="AB8" s="477"/>
      <c r="AC8" s="335" t="s">
        <v>120</v>
      </c>
      <c r="AD8" s="336" t="s">
        <v>121</v>
      </c>
      <c r="AE8" s="477"/>
      <c r="AF8" s="335" t="s">
        <v>120</v>
      </c>
      <c r="AG8" s="336" t="s">
        <v>121</v>
      </c>
      <c r="AH8" s="477"/>
      <c r="AI8" s="335" t="s">
        <v>120</v>
      </c>
      <c r="AJ8" s="336" t="s">
        <v>121</v>
      </c>
      <c r="AK8" s="477"/>
      <c r="AL8" s="335" t="s">
        <v>120</v>
      </c>
      <c r="AM8" s="336" t="s">
        <v>121</v>
      </c>
      <c r="AN8" s="477"/>
      <c r="AO8" s="335" t="s">
        <v>120</v>
      </c>
      <c r="AP8" s="336" t="s">
        <v>121</v>
      </c>
      <c r="AQ8" s="477"/>
      <c r="AR8" s="335" t="s">
        <v>120</v>
      </c>
      <c r="AS8" s="336" t="s">
        <v>121</v>
      </c>
      <c r="AT8" s="50"/>
    </row>
    <row r="9" spans="1:46" ht="20.25" customHeight="1" thickBot="1">
      <c r="A9" s="495" t="s">
        <v>689</v>
      </c>
      <c r="B9" s="469"/>
      <c r="C9" s="469"/>
      <c r="D9" s="494"/>
      <c r="E9" s="54" t="s">
        <v>1061</v>
      </c>
      <c r="F9" s="480" t="s">
        <v>1062</v>
      </c>
      <c r="G9" s="499" t="s">
        <v>694</v>
      </c>
      <c r="H9" s="499" t="s">
        <v>695</v>
      </c>
      <c r="I9" s="478"/>
      <c r="J9" s="499" t="s">
        <v>694</v>
      </c>
      <c r="K9" s="499" t="s">
        <v>695</v>
      </c>
      <c r="L9" s="478"/>
      <c r="M9" s="499" t="s">
        <v>694</v>
      </c>
      <c r="N9" s="499" t="s">
        <v>695</v>
      </c>
      <c r="O9" s="478"/>
      <c r="P9" s="499" t="s">
        <v>694</v>
      </c>
      <c r="Q9" s="499" t="s">
        <v>695</v>
      </c>
      <c r="R9" s="478"/>
      <c r="S9" s="499" t="s">
        <v>694</v>
      </c>
      <c r="T9" s="499" t="s">
        <v>694</v>
      </c>
      <c r="U9" s="499" t="s">
        <v>695</v>
      </c>
      <c r="V9" s="478"/>
      <c r="W9" s="499" t="s">
        <v>694</v>
      </c>
      <c r="X9" s="499" t="s">
        <v>695</v>
      </c>
      <c r="Y9" s="478"/>
      <c r="Z9" s="499" t="s">
        <v>694</v>
      </c>
      <c r="AA9" s="499" t="s">
        <v>695</v>
      </c>
      <c r="AB9" s="478"/>
      <c r="AC9" s="499" t="s">
        <v>694</v>
      </c>
      <c r="AD9" s="499" t="s">
        <v>695</v>
      </c>
      <c r="AE9" s="478"/>
      <c r="AF9" s="499" t="s">
        <v>694</v>
      </c>
      <c r="AG9" s="499" t="s">
        <v>695</v>
      </c>
      <c r="AH9" s="478"/>
      <c r="AI9" s="499" t="s">
        <v>694</v>
      </c>
      <c r="AJ9" s="499" t="s">
        <v>695</v>
      </c>
      <c r="AK9" s="478"/>
      <c r="AL9" s="499" t="s">
        <v>694</v>
      </c>
      <c r="AM9" s="499" t="s">
        <v>695</v>
      </c>
      <c r="AN9" s="478"/>
      <c r="AO9" s="499" t="s">
        <v>694</v>
      </c>
      <c r="AP9" s="499" t="s">
        <v>695</v>
      </c>
      <c r="AQ9" s="478"/>
      <c r="AR9" s="499" t="s">
        <v>694</v>
      </c>
      <c r="AS9" s="499" t="s">
        <v>695</v>
      </c>
      <c r="AT9" s="132"/>
    </row>
    <row r="10" spans="1:46" ht="14.25" thickBot="1">
      <c r="A10" s="496" t="s">
        <v>690</v>
      </c>
      <c r="B10" s="497"/>
      <c r="C10" s="497"/>
      <c r="D10" s="498"/>
      <c r="E10" s="62"/>
      <c r="F10" s="481" t="s">
        <v>1064</v>
      </c>
      <c r="G10" s="486" t="s">
        <v>1093</v>
      </c>
      <c r="H10" s="487" t="s">
        <v>1093</v>
      </c>
      <c r="I10" s="457"/>
      <c r="J10" s="133" t="s">
        <v>1093</v>
      </c>
      <c r="K10" s="134" t="s">
        <v>1093</v>
      </c>
      <c r="L10" s="457"/>
      <c r="M10" s="133" t="s">
        <v>1093</v>
      </c>
      <c r="N10" s="134" t="s">
        <v>1093</v>
      </c>
      <c r="O10" s="457"/>
      <c r="P10" s="133" t="s">
        <v>1093</v>
      </c>
      <c r="Q10" s="134" t="s">
        <v>1093</v>
      </c>
      <c r="R10" s="457"/>
      <c r="S10" s="133" t="s">
        <v>1093</v>
      </c>
      <c r="T10" s="133" t="s">
        <v>1093</v>
      </c>
      <c r="U10" s="134" t="s">
        <v>1093</v>
      </c>
      <c r="V10" s="457"/>
      <c r="W10" s="133" t="s">
        <v>1093</v>
      </c>
      <c r="X10" s="134" t="s">
        <v>1093</v>
      </c>
      <c r="Y10" s="457"/>
      <c r="Z10" s="133" t="s">
        <v>1093</v>
      </c>
      <c r="AA10" s="134" t="s">
        <v>1093</v>
      </c>
      <c r="AB10" s="457"/>
      <c r="AC10" s="133" t="s">
        <v>1093</v>
      </c>
      <c r="AD10" s="134" t="s">
        <v>1093</v>
      </c>
      <c r="AE10" s="457"/>
      <c r="AF10" s="133" t="s">
        <v>1093</v>
      </c>
      <c r="AG10" s="134" t="s">
        <v>1093</v>
      </c>
      <c r="AH10" s="457"/>
      <c r="AI10" s="133" t="s">
        <v>1093</v>
      </c>
      <c r="AJ10" s="134" t="s">
        <v>1093</v>
      </c>
      <c r="AK10" s="457"/>
      <c r="AL10" s="133" t="s">
        <v>1093</v>
      </c>
      <c r="AM10" s="134" t="s">
        <v>1093</v>
      </c>
      <c r="AN10" s="457"/>
      <c r="AO10" s="133" t="s">
        <v>1093</v>
      </c>
      <c r="AP10" s="134" t="s">
        <v>1093</v>
      </c>
      <c r="AQ10" s="457"/>
      <c r="AR10" s="133" t="s">
        <v>1093</v>
      </c>
      <c r="AS10" s="134" t="s">
        <v>1093</v>
      </c>
      <c r="AT10" s="114"/>
    </row>
    <row r="11" spans="1:46" ht="14.25" thickBot="1">
      <c r="E11" s="98" t="s">
        <v>412</v>
      </c>
      <c r="F11" s="99">
        <v>1</v>
      </c>
      <c r="G11" s="488">
        <v>96</v>
      </c>
      <c r="H11" s="488">
        <v>96</v>
      </c>
      <c r="I11" s="479"/>
      <c r="J11" s="136">
        <v>68</v>
      </c>
      <c r="K11" s="136">
        <v>68</v>
      </c>
      <c r="L11" s="479"/>
      <c r="M11" s="136">
        <v>62</v>
      </c>
      <c r="N11" s="136">
        <v>62</v>
      </c>
      <c r="O11" s="479"/>
      <c r="P11" s="136">
        <v>76</v>
      </c>
      <c r="Q11" s="136">
        <v>76</v>
      </c>
      <c r="R11" s="479"/>
      <c r="S11" s="136">
        <v>64</v>
      </c>
      <c r="T11" s="136">
        <v>72</v>
      </c>
      <c r="U11" s="136">
        <v>64</v>
      </c>
      <c r="V11" s="479"/>
      <c r="W11" s="136">
        <v>64</v>
      </c>
      <c r="X11" s="136">
        <v>64</v>
      </c>
      <c r="Y11" s="479"/>
      <c r="Z11" s="136">
        <v>70</v>
      </c>
      <c r="AA11" s="489">
        <v>74</v>
      </c>
      <c r="AB11" s="479"/>
      <c r="AC11" s="136">
        <v>88</v>
      </c>
      <c r="AD11" s="136">
        <v>88</v>
      </c>
      <c r="AE11" s="479"/>
      <c r="AF11" s="136">
        <v>86</v>
      </c>
      <c r="AG11" s="136">
        <v>86</v>
      </c>
      <c r="AH11" s="479"/>
      <c r="AI11" s="136">
        <v>88</v>
      </c>
      <c r="AJ11" s="136">
        <v>88</v>
      </c>
      <c r="AK11" s="479"/>
      <c r="AL11" s="136">
        <v>72</v>
      </c>
      <c r="AM11" s="136">
        <v>72</v>
      </c>
      <c r="AN11" s="479"/>
      <c r="AO11" s="136">
        <v>88</v>
      </c>
      <c r="AP11" s="136">
        <v>88</v>
      </c>
      <c r="AQ11" s="479"/>
      <c r="AR11" s="136">
        <v>175</v>
      </c>
      <c r="AS11" s="136">
        <v>175</v>
      </c>
      <c r="AT11" s="135"/>
    </row>
    <row r="12" spans="1:46" ht="14.25" thickBot="1">
      <c r="A12" s="79"/>
      <c r="B12" s="79"/>
      <c r="C12" s="79"/>
      <c r="D12" s="79"/>
      <c r="E12" s="103" t="s">
        <v>545</v>
      </c>
      <c r="F12" s="104">
        <v>2</v>
      </c>
      <c r="G12" s="488">
        <v>96</v>
      </c>
      <c r="H12" s="488">
        <v>96</v>
      </c>
      <c r="I12" s="479"/>
      <c r="J12" s="136">
        <v>68</v>
      </c>
      <c r="K12" s="136">
        <v>68</v>
      </c>
      <c r="L12" s="479"/>
      <c r="M12" s="136">
        <v>62</v>
      </c>
      <c r="N12" s="136">
        <v>62</v>
      </c>
      <c r="O12" s="479"/>
      <c r="P12" s="136">
        <v>76</v>
      </c>
      <c r="Q12" s="136">
        <v>76</v>
      </c>
      <c r="R12" s="479"/>
      <c r="S12" s="136">
        <v>64</v>
      </c>
      <c r="T12" s="136">
        <v>72</v>
      </c>
      <c r="U12" s="136">
        <v>64</v>
      </c>
      <c r="V12" s="479"/>
      <c r="W12" s="136">
        <v>64</v>
      </c>
      <c r="X12" s="136">
        <v>64</v>
      </c>
      <c r="Y12" s="479"/>
      <c r="Z12" s="136">
        <v>70</v>
      </c>
      <c r="AA12" s="136">
        <v>70</v>
      </c>
      <c r="AB12" s="479"/>
      <c r="AC12" s="136">
        <v>88</v>
      </c>
      <c r="AD12" s="136">
        <v>88</v>
      </c>
      <c r="AE12" s="479"/>
      <c r="AF12" s="136">
        <v>86</v>
      </c>
      <c r="AG12" s="136">
        <v>86</v>
      </c>
      <c r="AH12" s="479"/>
      <c r="AI12" s="136">
        <v>88</v>
      </c>
      <c r="AJ12" s="136">
        <v>88</v>
      </c>
      <c r="AK12" s="479"/>
      <c r="AL12" s="136">
        <v>72</v>
      </c>
      <c r="AM12" s="136">
        <v>72</v>
      </c>
      <c r="AN12" s="479"/>
      <c r="AO12" s="136">
        <v>88</v>
      </c>
      <c r="AP12" s="136">
        <v>88</v>
      </c>
      <c r="AQ12" s="479"/>
      <c r="AR12" s="136">
        <v>175</v>
      </c>
      <c r="AS12" s="136">
        <v>175</v>
      </c>
      <c r="AT12" s="137"/>
    </row>
    <row r="13" spans="1:46" ht="14.25" thickBot="1">
      <c r="A13" s="410" t="s">
        <v>684</v>
      </c>
      <c r="B13" s="86"/>
      <c r="C13" s="86"/>
      <c r="D13" s="86"/>
      <c r="E13" s="103" t="s">
        <v>418</v>
      </c>
      <c r="F13" s="99">
        <v>3</v>
      </c>
      <c r="G13" s="488">
        <v>96</v>
      </c>
      <c r="H13" s="488">
        <v>96</v>
      </c>
      <c r="I13" s="479"/>
      <c r="J13" s="136">
        <v>68</v>
      </c>
      <c r="K13" s="136">
        <v>68</v>
      </c>
      <c r="L13" s="479"/>
      <c r="M13" s="136">
        <v>62</v>
      </c>
      <c r="N13" s="136">
        <v>62</v>
      </c>
      <c r="O13" s="479"/>
      <c r="P13" s="136">
        <v>76</v>
      </c>
      <c r="Q13" s="136">
        <v>76</v>
      </c>
      <c r="R13" s="479"/>
      <c r="S13" s="136">
        <v>64</v>
      </c>
      <c r="T13" s="136">
        <v>72</v>
      </c>
      <c r="U13" s="136">
        <v>64</v>
      </c>
      <c r="V13" s="479"/>
      <c r="W13" s="136">
        <v>64</v>
      </c>
      <c r="X13" s="136">
        <v>64</v>
      </c>
      <c r="Y13" s="479"/>
      <c r="Z13" s="136">
        <v>70</v>
      </c>
      <c r="AA13" s="136">
        <v>70</v>
      </c>
      <c r="AB13" s="479"/>
      <c r="AC13" s="136">
        <v>88</v>
      </c>
      <c r="AD13" s="136">
        <v>88</v>
      </c>
      <c r="AE13" s="479"/>
      <c r="AF13" s="136">
        <v>86</v>
      </c>
      <c r="AG13" s="136">
        <v>86</v>
      </c>
      <c r="AH13" s="479"/>
      <c r="AI13" s="136">
        <v>88</v>
      </c>
      <c r="AJ13" s="136">
        <v>88</v>
      </c>
      <c r="AK13" s="479"/>
      <c r="AL13" s="136">
        <v>72</v>
      </c>
      <c r="AM13" s="136">
        <v>72</v>
      </c>
      <c r="AN13" s="479"/>
      <c r="AO13" s="136">
        <v>88</v>
      </c>
      <c r="AP13" s="136">
        <v>88</v>
      </c>
      <c r="AQ13" s="479"/>
      <c r="AR13" s="136">
        <v>175</v>
      </c>
      <c r="AS13" s="136">
        <v>175</v>
      </c>
      <c r="AT13" s="137"/>
    </row>
    <row r="14" spans="1:46" ht="14.25" thickBot="1">
      <c r="A14" s="410" t="s">
        <v>714</v>
      </c>
      <c r="B14" s="86"/>
      <c r="C14" s="86"/>
      <c r="D14" s="86"/>
      <c r="E14" s="138" t="s">
        <v>430</v>
      </c>
      <c r="F14" s="104">
        <v>4</v>
      </c>
      <c r="G14" s="488">
        <v>96</v>
      </c>
      <c r="H14" s="488">
        <v>96</v>
      </c>
      <c r="I14" s="479"/>
      <c r="J14" s="136">
        <v>68</v>
      </c>
      <c r="K14" s="136">
        <v>68</v>
      </c>
      <c r="L14" s="479"/>
      <c r="M14" s="136">
        <v>62</v>
      </c>
      <c r="N14" s="136">
        <v>62</v>
      </c>
      <c r="O14" s="479"/>
      <c r="P14" s="136">
        <v>76</v>
      </c>
      <c r="Q14" s="136">
        <v>76</v>
      </c>
      <c r="R14" s="479"/>
      <c r="S14" s="136">
        <v>64</v>
      </c>
      <c r="T14" s="136">
        <v>72</v>
      </c>
      <c r="U14" s="136">
        <v>64</v>
      </c>
      <c r="V14" s="479"/>
      <c r="W14" s="136">
        <v>64</v>
      </c>
      <c r="X14" s="136">
        <v>64</v>
      </c>
      <c r="Y14" s="479"/>
      <c r="Z14" s="136">
        <v>70</v>
      </c>
      <c r="AA14" s="136">
        <v>70</v>
      </c>
      <c r="AB14" s="479"/>
      <c r="AC14" s="136">
        <v>88</v>
      </c>
      <c r="AD14" s="136">
        <v>88</v>
      </c>
      <c r="AE14" s="479"/>
      <c r="AF14" s="136">
        <v>86</v>
      </c>
      <c r="AG14" s="136">
        <v>86</v>
      </c>
      <c r="AH14" s="479"/>
      <c r="AI14" s="136">
        <v>88</v>
      </c>
      <c r="AJ14" s="136">
        <v>88</v>
      </c>
      <c r="AK14" s="479"/>
      <c r="AL14" s="136">
        <v>72</v>
      </c>
      <c r="AM14" s="136">
        <v>72</v>
      </c>
      <c r="AN14" s="479"/>
      <c r="AO14" s="136">
        <v>88</v>
      </c>
      <c r="AP14" s="136">
        <v>88</v>
      </c>
      <c r="AQ14" s="479"/>
      <c r="AR14" s="136">
        <v>175</v>
      </c>
      <c r="AS14" s="136">
        <v>175</v>
      </c>
      <c r="AT14" s="137"/>
    </row>
    <row r="15" spans="1:46" ht="14.25" thickBot="1">
      <c r="A15" s="410" t="s">
        <v>685</v>
      </c>
      <c r="B15" s="97"/>
      <c r="C15" s="97"/>
      <c r="D15" s="97"/>
      <c r="E15" s="103" t="s">
        <v>435</v>
      </c>
      <c r="F15" s="99">
        <v>5</v>
      </c>
      <c r="G15" s="488">
        <v>96</v>
      </c>
      <c r="H15" s="488">
        <v>96</v>
      </c>
      <c r="I15" s="479"/>
      <c r="J15" s="136">
        <v>68</v>
      </c>
      <c r="K15" s="136">
        <v>68</v>
      </c>
      <c r="L15" s="479"/>
      <c r="M15" s="136">
        <v>62</v>
      </c>
      <c r="N15" s="136">
        <v>62</v>
      </c>
      <c r="O15" s="479"/>
      <c r="P15" s="136">
        <v>76</v>
      </c>
      <c r="Q15" s="136">
        <v>76</v>
      </c>
      <c r="R15" s="479"/>
      <c r="S15" s="136">
        <v>64</v>
      </c>
      <c r="T15" s="136">
        <v>72</v>
      </c>
      <c r="U15" s="136">
        <v>64</v>
      </c>
      <c r="V15" s="479"/>
      <c r="W15" s="136">
        <v>64</v>
      </c>
      <c r="X15" s="136">
        <v>64</v>
      </c>
      <c r="Y15" s="479"/>
      <c r="Z15" s="136">
        <v>70</v>
      </c>
      <c r="AA15" s="136">
        <v>70</v>
      </c>
      <c r="AB15" s="479"/>
      <c r="AC15" s="136">
        <v>88</v>
      </c>
      <c r="AD15" s="136">
        <v>88</v>
      </c>
      <c r="AE15" s="479"/>
      <c r="AF15" s="136">
        <v>86</v>
      </c>
      <c r="AG15" s="136">
        <v>86</v>
      </c>
      <c r="AH15" s="479"/>
      <c r="AI15" s="136">
        <v>88</v>
      </c>
      <c r="AJ15" s="136">
        <v>88</v>
      </c>
      <c r="AK15" s="479"/>
      <c r="AL15" s="136">
        <v>72</v>
      </c>
      <c r="AM15" s="136">
        <v>72</v>
      </c>
      <c r="AN15" s="479"/>
      <c r="AO15" s="136">
        <v>88</v>
      </c>
      <c r="AP15" s="136">
        <v>88</v>
      </c>
      <c r="AQ15" s="479"/>
      <c r="AR15" s="136">
        <v>175</v>
      </c>
      <c r="AS15" s="136">
        <v>175</v>
      </c>
      <c r="AT15" s="137"/>
    </row>
    <row r="16" spans="1:46" ht="14.25" thickBot="1">
      <c r="E16" s="103" t="s">
        <v>1070</v>
      </c>
      <c r="F16" s="104">
        <v>6</v>
      </c>
      <c r="G16" s="488">
        <v>96</v>
      </c>
      <c r="H16" s="488">
        <v>96</v>
      </c>
      <c r="I16" s="479"/>
      <c r="J16" s="136">
        <v>68</v>
      </c>
      <c r="K16" s="136">
        <v>68</v>
      </c>
      <c r="L16" s="479"/>
      <c r="M16" s="136">
        <v>62</v>
      </c>
      <c r="N16" s="136">
        <v>62</v>
      </c>
      <c r="O16" s="479"/>
      <c r="P16" s="136">
        <v>76</v>
      </c>
      <c r="Q16" s="136">
        <v>76</v>
      </c>
      <c r="R16" s="479"/>
      <c r="S16" s="136">
        <v>64</v>
      </c>
      <c r="T16" s="136">
        <v>72</v>
      </c>
      <c r="U16" s="136">
        <v>64</v>
      </c>
      <c r="V16" s="479"/>
      <c r="W16" s="136">
        <v>64</v>
      </c>
      <c r="X16" s="136">
        <v>64</v>
      </c>
      <c r="Y16" s="479"/>
      <c r="Z16" s="136">
        <v>70</v>
      </c>
      <c r="AA16" s="136">
        <v>70</v>
      </c>
      <c r="AB16" s="479"/>
      <c r="AC16" s="136">
        <v>88</v>
      </c>
      <c r="AD16" s="136">
        <v>88</v>
      </c>
      <c r="AE16" s="479"/>
      <c r="AF16" s="136">
        <v>86</v>
      </c>
      <c r="AG16" s="136">
        <v>86</v>
      </c>
      <c r="AH16" s="479"/>
      <c r="AI16" s="136">
        <v>88</v>
      </c>
      <c r="AJ16" s="136">
        <v>88</v>
      </c>
      <c r="AK16" s="479"/>
      <c r="AL16" s="136">
        <v>72</v>
      </c>
      <c r="AM16" s="136">
        <v>72</v>
      </c>
      <c r="AN16" s="479"/>
      <c r="AO16" s="136">
        <v>88</v>
      </c>
      <c r="AP16" s="136">
        <v>88</v>
      </c>
      <c r="AQ16" s="479"/>
      <c r="AR16" s="136">
        <v>175</v>
      </c>
      <c r="AS16" s="136">
        <v>175</v>
      </c>
      <c r="AT16" s="137"/>
    </row>
    <row r="17" spans="1:46" ht="14.25" thickBot="1">
      <c r="A17" s="329"/>
      <c r="B17" s="79"/>
      <c r="C17" s="79"/>
      <c r="D17" s="444"/>
      <c r="E17" s="138" t="s">
        <v>580</v>
      </c>
      <c r="F17" s="99">
        <v>7</v>
      </c>
      <c r="G17" s="488">
        <v>96</v>
      </c>
      <c r="H17" s="488">
        <v>96</v>
      </c>
      <c r="I17" s="479"/>
      <c r="J17" s="136">
        <v>68</v>
      </c>
      <c r="K17" s="136">
        <v>68</v>
      </c>
      <c r="L17" s="479"/>
      <c r="M17" s="136">
        <v>62</v>
      </c>
      <c r="N17" s="136">
        <v>62</v>
      </c>
      <c r="O17" s="479"/>
      <c r="P17" s="136">
        <v>76</v>
      </c>
      <c r="Q17" s="136">
        <v>76</v>
      </c>
      <c r="R17" s="479"/>
      <c r="S17" s="136">
        <v>64</v>
      </c>
      <c r="T17" s="136">
        <v>72</v>
      </c>
      <c r="U17" s="136">
        <v>64</v>
      </c>
      <c r="V17" s="479"/>
      <c r="W17" s="136">
        <v>64</v>
      </c>
      <c r="X17" s="136">
        <v>64</v>
      </c>
      <c r="Y17" s="479"/>
      <c r="Z17" s="136">
        <v>70</v>
      </c>
      <c r="AA17" s="136">
        <v>70</v>
      </c>
      <c r="AB17" s="479"/>
      <c r="AC17" s="136">
        <v>88</v>
      </c>
      <c r="AD17" s="136">
        <v>88</v>
      </c>
      <c r="AE17" s="479"/>
      <c r="AF17" s="136">
        <v>86</v>
      </c>
      <c r="AG17" s="136">
        <v>86</v>
      </c>
      <c r="AH17" s="479"/>
      <c r="AI17" s="136">
        <v>88</v>
      </c>
      <c r="AJ17" s="136">
        <v>88</v>
      </c>
      <c r="AK17" s="479"/>
      <c r="AL17" s="136">
        <v>72</v>
      </c>
      <c r="AM17" s="136">
        <v>72</v>
      </c>
      <c r="AN17" s="479"/>
      <c r="AO17" s="136">
        <v>88</v>
      </c>
      <c r="AP17" s="136">
        <v>88</v>
      </c>
      <c r="AQ17" s="479"/>
      <c r="AR17" s="136">
        <v>175</v>
      </c>
      <c r="AS17" s="136">
        <v>175</v>
      </c>
      <c r="AT17" s="137"/>
    </row>
    <row r="18" spans="1:46" ht="14.25" thickBot="1">
      <c r="A18" s="201"/>
      <c r="B18" s="86"/>
      <c r="C18" s="86"/>
      <c r="D18" s="445"/>
      <c r="E18" s="103" t="s">
        <v>446</v>
      </c>
      <c r="F18" s="104">
        <v>8</v>
      </c>
      <c r="G18" s="488">
        <v>96</v>
      </c>
      <c r="H18" s="488">
        <v>96</v>
      </c>
      <c r="I18" s="479"/>
      <c r="J18" s="136">
        <v>68</v>
      </c>
      <c r="K18" s="136">
        <v>68</v>
      </c>
      <c r="L18" s="479"/>
      <c r="M18" s="136">
        <v>62</v>
      </c>
      <c r="N18" s="136">
        <v>62</v>
      </c>
      <c r="O18" s="479"/>
      <c r="P18" s="136">
        <v>76</v>
      </c>
      <c r="Q18" s="136">
        <v>76</v>
      </c>
      <c r="R18" s="479"/>
      <c r="S18" s="136">
        <v>64</v>
      </c>
      <c r="T18" s="136">
        <v>72</v>
      </c>
      <c r="U18" s="136">
        <v>64</v>
      </c>
      <c r="V18" s="479"/>
      <c r="W18" s="136">
        <v>64</v>
      </c>
      <c r="X18" s="136">
        <v>64</v>
      </c>
      <c r="Y18" s="479"/>
      <c r="Z18" s="136">
        <v>70</v>
      </c>
      <c r="AA18" s="136">
        <v>70</v>
      </c>
      <c r="AB18" s="479"/>
      <c r="AC18" s="136">
        <v>88</v>
      </c>
      <c r="AD18" s="136">
        <v>88</v>
      </c>
      <c r="AE18" s="479"/>
      <c r="AF18" s="136">
        <v>86</v>
      </c>
      <c r="AG18" s="136">
        <v>86</v>
      </c>
      <c r="AH18" s="479"/>
      <c r="AI18" s="136">
        <v>88</v>
      </c>
      <c r="AJ18" s="136">
        <v>88</v>
      </c>
      <c r="AK18" s="479"/>
      <c r="AL18" s="136">
        <v>72</v>
      </c>
      <c r="AM18" s="136">
        <v>72</v>
      </c>
      <c r="AN18" s="479"/>
      <c r="AO18" s="136">
        <v>88</v>
      </c>
      <c r="AP18" s="136">
        <v>88</v>
      </c>
      <c r="AQ18" s="479"/>
      <c r="AR18" s="136">
        <v>175</v>
      </c>
      <c r="AS18" s="136">
        <v>175</v>
      </c>
      <c r="AT18" s="137"/>
    </row>
    <row r="19" spans="1:46" ht="14.25" thickBot="1">
      <c r="A19" s="201"/>
      <c r="B19" s="86"/>
      <c r="C19" s="86"/>
      <c r="D19" s="445"/>
      <c r="E19" s="138" t="s">
        <v>454</v>
      </c>
      <c r="F19" s="99">
        <v>9</v>
      </c>
      <c r="G19" s="488">
        <v>96</v>
      </c>
      <c r="H19" s="488">
        <v>96</v>
      </c>
      <c r="I19" s="479"/>
      <c r="J19" s="136">
        <v>68</v>
      </c>
      <c r="K19" s="136">
        <v>68</v>
      </c>
      <c r="L19" s="479"/>
      <c r="M19" s="136">
        <v>62</v>
      </c>
      <c r="N19" s="136">
        <v>62</v>
      </c>
      <c r="O19" s="479"/>
      <c r="P19" s="136">
        <v>76</v>
      </c>
      <c r="Q19" s="136">
        <v>76</v>
      </c>
      <c r="R19" s="479"/>
      <c r="S19" s="136">
        <v>64</v>
      </c>
      <c r="T19" s="136">
        <v>72</v>
      </c>
      <c r="U19" s="136">
        <v>64</v>
      </c>
      <c r="V19" s="479"/>
      <c r="W19" s="136">
        <v>64</v>
      </c>
      <c r="X19" s="136">
        <v>64</v>
      </c>
      <c r="Y19" s="479"/>
      <c r="Z19" s="136">
        <v>70</v>
      </c>
      <c r="AA19" s="136">
        <v>70</v>
      </c>
      <c r="AB19" s="479"/>
      <c r="AC19" s="136">
        <v>88</v>
      </c>
      <c r="AD19" s="136">
        <v>88</v>
      </c>
      <c r="AE19" s="479"/>
      <c r="AF19" s="136">
        <v>86</v>
      </c>
      <c r="AG19" s="136">
        <v>86</v>
      </c>
      <c r="AH19" s="479"/>
      <c r="AI19" s="136">
        <v>88</v>
      </c>
      <c r="AJ19" s="136">
        <v>88</v>
      </c>
      <c r="AK19" s="479"/>
      <c r="AL19" s="136">
        <v>72</v>
      </c>
      <c r="AM19" s="136">
        <v>72</v>
      </c>
      <c r="AN19" s="479"/>
      <c r="AO19" s="136">
        <v>88</v>
      </c>
      <c r="AP19" s="136">
        <v>88</v>
      </c>
      <c r="AQ19" s="479"/>
      <c r="AR19" s="136">
        <v>175</v>
      </c>
      <c r="AS19" s="136">
        <v>175</v>
      </c>
      <c r="AT19" s="137"/>
    </row>
    <row r="20" spans="1:46" ht="14.25" thickBot="1">
      <c r="A20" s="405" t="s">
        <v>1068</v>
      </c>
      <c r="B20" s="405" t="s">
        <v>122</v>
      </c>
      <c r="C20" s="405" t="s">
        <v>2473</v>
      </c>
      <c r="D20" s="405" t="s">
        <v>664</v>
      </c>
      <c r="E20" s="103" t="s">
        <v>1095</v>
      </c>
      <c r="F20" s="104">
        <v>10</v>
      </c>
      <c r="G20" s="488">
        <v>96</v>
      </c>
      <c r="H20" s="488">
        <v>96</v>
      </c>
      <c r="I20" s="479"/>
      <c r="J20" s="136">
        <v>68</v>
      </c>
      <c r="K20" s="136">
        <v>68</v>
      </c>
      <c r="L20" s="479"/>
      <c r="M20" s="136">
        <v>62</v>
      </c>
      <c r="N20" s="136">
        <v>62</v>
      </c>
      <c r="O20" s="479"/>
      <c r="P20" s="136">
        <v>76</v>
      </c>
      <c r="Q20" s="136">
        <v>76</v>
      </c>
      <c r="R20" s="479"/>
      <c r="S20" s="136">
        <v>64</v>
      </c>
      <c r="T20" s="136">
        <v>72</v>
      </c>
      <c r="U20" s="136">
        <v>64</v>
      </c>
      <c r="V20" s="479"/>
      <c r="W20" s="136">
        <v>64</v>
      </c>
      <c r="X20" s="136">
        <v>64</v>
      </c>
      <c r="Y20" s="479"/>
      <c r="Z20" s="136">
        <v>70</v>
      </c>
      <c r="AA20" s="136">
        <v>70</v>
      </c>
      <c r="AB20" s="479"/>
      <c r="AC20" s="136">
        <v>88</v>
      </c>
      <c r="AD20" s="136">
        <v>88</v>
      </c>
      <c r="AE20" s="479"/>
      <c r="AF20" s="136">
        <v>86</v>
      </c>
      <c r="AG20" s="136">
        <v>86</v>
      </c>
      <c r="AH20" s="479"/>
      <c r="AI20" s="136">
        <v>88</v>
      </c>
      <c r="AJ20" s="136">
        <v>88</v>
      </c>
      <c r="AK20" s="479"/>
      <c r="AL20" s="136">
        <v>72</v>
      </c>
      <c r="AM20" s="136">
        <v>72</v>
      </c>
      <c r="AN20" s="479"/>
      <c r="AO20" s="136">
        <v>88</v>
      </c>
      <c r="AP20" s="136">
        <v>88</v>
      </c>
      <c r="AQ20" s="479"/>
      <c r="AR20" s="136">
        <v>175</v>
      </c>
      <c r="AS20" s="136">
        <v>175</v>
      </c>
      <c r="AT20" s="137"/>
    </row>
    <row r="21" spans="1:46" ht="14.25" thickBot="1">
      <c r="A21" s="50"/>
      <c r="B21" s="50"/>
      <c r="C21" s="50"/>
      <c r="D21" s="50"/>
      <c r="E21" s="103" t="s">
        <v>1096</v>
      </c>
      <c r="F21" s="99">
        <v>11</v>
      </c>
      <c r="G21" s="488">
        <v>96</v>
      </c>
      <c r="H21" s="488">
        <v>96</v>
      </c>
      <c r="I21" s="479"/>
      <c r="J21" s="136">
        <v>60</v>
      </c>
      <c r="K21" s="136">
        <v>60</v>
      </c>
      <c r="L21" s="479"/>
      <c r="M21" s="136">
        <v>58</v>
      </c>
      <c r="N21" s="136">
        <v>58</v>
      </c>
      <c r="O21" s="479"/>
      <c r="P21" s="136">
        <v>76</v>
      </c>
      <c r="Q21" s="136">
        <v>76</v>
      </c>
      <c r="R21" s="479"/>
      <c r="S21" s="136">
        <v>60</v>
      </c>
      <c r="T21" s="136">
        <v>68</v>
      </c>
      <c r="U21" s="136">
        <v>60</v>
      </c>
      <c r="V21" s="479"/>
      <c r="W21" s="136">
        <v>60</v>
      </c>
      <c r="X21" s="136">
        <v>60</v>
      </c>
      <c r="Y21" s="479"/>
      <c r="Z21" s="136">
        <v>66</v>
      </c>
      <c r="AA21" s="136">
        <v>66</v>
      </c>
      <c r="AB21" s="479"/>
      <c r="AC21" s="136">
        <v>80</v>
      </c>
      <c r="AD21" s="136">
        <v>80</v>
      </c>
      <c r="AE21" s="479"/>
      <c r="AF21" s="136">
        <v>86</v>
      </c>
      <c r="AG21" s="136">
        <v>86</v>
      </c>
      <c r="AH21" s="479"/>
      <c r="AI21" s="136">
        <v>80</v>
      </c>
      <c r="AJ21" s="136">
        <v>80</v>
      </c>
      <c r="AK21" s="479"/>
      <c r="AL21" s="136">
        <v>68</v>
      </c>
      <c r="AM21" s="136">
        <v>68</v>
      </c>
      <c r="AN21" s="479"/>
      <c r="AO21" s="136">
        <v>80</v>
      </c>
      <c r="AP21" s="136">
        <v>80</v>
      </c>
      <c r="AQ21" s="479"/>
      <c r="AR21" s="136">
        <v>150</v>
      </c>
      <c r="AS21" s="136">
        <v>150</v>
      </c>
      <c r="AT21" s="137"/>
    </row>
    <row r="22" spans="1:46" ht="14.25" thickBot="1">
      <c r="A22" s="50"/>
      <c r="B22" s="50"/>
      <c r="C22" s="50"/>
      <c r="D22" s="50"/>
      <c r="E22" s="138" t="s">
        <v>553</v>
      </c>
      <c r="F22" s="104">
        <v>12</v>
      </c>
      <c r="G22" s="488">
        <v>96</v>
      </c>
      <c r="H22" s="488">
        <v>96</v>
      </c>
      <c r="I22" s="479"/>
      <c r="J22" s="136">
        <v>68</v>
      </c>
      <c r="K22" s="136">
        <v>68</v>
      </c>
      <c r="L22" s="479"/>
      <c r="M22" s="136">
        <v>62</v>
      </c>
      <c r="N22" s="136">
        <v>62</v>
      </c>
      <c r="O22" s="479"/>
      <c r="P22" s="136">
        <v>76</v>
      </c>
      <c r="Q22" s="136">
        <v>76</v>
      </c>
      <c r="R22" s="479"/>
      <c r="S22" s="136">
        <v>64</v>
      </c>
      <c r="T22" s="136">
        <v>72</v>
      </c>
      <c r="U22" s="136">
        <v>64</v>
      </c>
      <c r="V22" s="479"/>
      <c r="W22" s="136">
        <v>64</v>
      </c>
      <c r="X22" s="136">
        <v>64</v>
      </c>
      <c r="Y22" s="479"/>
      <c r="Z22" s="136">
        <v>70</v>
      </c>
      <c r="AA22" s="136">
        <v>70</v>
      </c>
      <c r="AB22" s="479"/>
      <c r="AC22" s="136">
        <v>88</v>
      </c>
      <c r="AD22" s="136">
        <v>88</v>
      </c>
      <c r="AE22" s="479"/>
      <c r="AF22" s="136">
        <v>86</v>
      </c>
      <c r="AG22" s="136">
        <v>86</v>
      </c>
      <c r="AH22" s="479"/>
      <c r="AI22" s="136">
        <v>88</v>
      </c>
      <c r="AJ22" s="136">
        <v>88</v>
      </c>
      <c r="AK22" s="479"/>
      <c r="AL22" s="136">
        <v>72</v>
      </c>
      <c r="AM22" s="136">
        <v>72</v>
      </c>
      <c r="AN22" s="479"/>
      <c r="AO22" s="136">
        <v>88</v>
      </c>
      <c r="AP22" s="136">
        <v>88</v>
      </c>
      <c r="AQ22" s="479"/>
      <c r="AR22" s="136">
        <v>175</v>
      </c>
      <c r="AS22" s="136">
        <v>175</v>
      </c>
      <c r="AT22" s="137"/>
    </row>
    <row r="23" spans="1:46" ht="14.25" thickBot="1">
      <c r="A23" s="50"/>
      <c r="B23" s="50"/>
      <c r="C23" s="50"/>
      <c r="D23" s="50"/>
      <c r="E23" s="103" t="s">
        <v>1097</v>
      </c>
      <c r="F23" s="99">
        <v>13</v>
      </c>
      <c r="G23" s="488">
        <v>96</v>
      </c>
      <c r="H23" s="488">
        <v>96</v>
      </c>
      <c r="I23" s="479"/>
      <c r="J23" s="136">
        <v>60</v>
      </c>
      <c r="K23" s="136">
        <v>60</v>
      </c>
      <c r="L23" s="479"/>
      <c r="M23" s="136">
        <v>58</v>
      </c>
      <c r="N23" s="136">
        <v>58</v>
      </c>
      <c r="O23" s="479"/>
      <c r="P23" s="136">
        <v>76</v>
      </c>
      <c r="Q23" s="136">
        <v>76</v>
      </c>
      <c r="R23" s="479"/>
      <c r="S23" s="136">
        <v>60</v>
      </c>
      <c r="T23" s="136">
        <v>68</v>
      </c>
      <c r="U23" s="136">
        <v>60</v>
      </c>
      <c r="V23" s="479"/>
      <c r="W23" s="136">
        <v>60</v>
      </c>
      <c r="X23" s="136">
        <v>60</v>
      </c>
      <c r="Y23" s="479"/>
      <c r="Z23" s="136">
        <v>66</v>
      </c>
      <c r="AA23" s="136">
        <v>66</v>
      </c>
      <c r="AB23" s="479"/>
      <c r="AC23" s="136">
        <v>80</v>
      </c>
      <c r="AD23" s="136">
        <v>80</v>
      </c>
      <c r="AE23" s="479"/>
      <c r="AF23" s="136">
        <v>86</v>
      </c>
      <c r="AG23" s="136">
        <v>86</v>
      </c>
      <c r="AH23" s="479"/>
      <c r="AI23" s="136">
        <v>80</v>
      </c>
      <c r="AJ23" s="136">
        <v>80</v>
      </c>
      <c r="AK23" s="479"/>
      <c r="AL23" s="136">
        <v>68</v>
      </c>
      <c r="AM23" s="136">
        <v>68</v>
      </c>
      <c r="AN23" s="479"/>
      <c r="AO23" s="136">
        <v>80</v>
      </c>
      <c r="AP23" s="136">
        <v>80</v>
      </c>
      <c r="AQ23" s="479"/>
      <c r="AR23" s="136">
        <v>150</v>
      </c>
      <c r="AS23" s="136">
        <v>150</v>
      </c>
      <c r="AT23" s="137"/>
    </row>
    <row r="24" spans="1:46" ht="14.25" thickBot="1">
      <c r="A24" s="405" t="s">
        <v>665</v>
      </c>
      <c r="B24" s="405" t="s">
        <v>666</v>
      </c>
      <c r="C24" s="405" t="s">
        <v>667</v>
      </c>
      <c r="D24" s="405" t="s">
        <v>668</v>
      </c>
      <c r="E24" s="103" t="s">
        <v>498</v>
      </c>
      <c r="F24" s="104">
        <v>14</v>
      </c>
      <c r="G24" s="488">
        <v>96</v>
      </c>
      <c r="H24" s="488">
        <v>96</v>
      </c>
      <c r="I24" s="479"/>
      <c r="J24" s="136">
        <v>68</v>
      </c>
      <c r="K24" s="136">
        <v>68</v>
      </c>
      <c r="L24" s="479"/>
      <c r="M24" s="136">
        <v>62</v>
      </c>
      <c r="N24" s="136">
        <v>62</v>
      </c>
      <c r="O24" s="479"/>
      <c r="P24" s="136">
        <v>76</v>
      </c>
      <c r="Q24" s="136">
        <v>76</v>
      </c>
      <c r="R24" s="479"/>
      <c r="S24" s="136">
        <v>64</v>
      </c>
      <c r="T24" s="136">
        <v>72</v>
      </c>
      <c r="U24" s="136">
        <v>64</v>
      </c>
      <c r="V24" s="479"/>
      <c r="W24" s="136">
        <v>64</v>
      </c>
      <c r="X24" s="136">
        <v>64</v>
      </c>
      <c r="Y24" s="479"/>
      <c r="Z24" s="136">
        <v>70</v>
      </c>
      <c r="AA24" s="136">
        <v>70</v>
      </c>
      <c r="AB24" s="479"/>
      <c r="AC24" s="136">
        <v>88</v>
      </c>
      <c r="AD24" s="136">
        <v>88</v>
      </c>
      <c r="AE24" s="479"/>
      <c r="AF24" s="136">
        <v>86</v>
      </c>
      <c r="AG24" s="136">
        <v>86</v>
      </c>
      <c r="AH24" s="479"/>
      <c r="AI24" s="136">
        <v>88</v>
      </c>
      <c r="AJ24" s="136">
        <v>88</v>
      </c>
      <c r="AK24" s="479"/>
      <c r="AL24" s="136">
        <v>72</v>
      </c>
      <c r="AM24" s="136">
        <v>72</v>
      </c>
      <c r="AN24" s="479"/>
      <c r="AO24" s="136">
        <v>88</v>
      </c>
      <c r="AP24" s="136">
        <v>88</v>
      </c>
      <c r="AQ24" s="479"/>
      <c r="AR24" s="136">
        <v>175</v>
      </c>
      <c r="AS24" s="136">
        <v>175</v>
      </c>
      <c r="AT24" s="137"/>
    </row>
    <row r="25" spans="1:46" ht="14.25" thickBot="1">
      <c r="A25" s="50"/>
      <c r="B25" s="50"/>
      <c r="C25" s="50"/>
      <c r="D25" s="50"/>
      <c r="E25" s="138" t="s">
        <v>499</v>
      </c>
      <c r="F25" s="99">
        <v>15</v>
      </c>
      <c r="G25" s="488">
        <v>96</v>
      </c>
      <c r="H25" s="488">
        <v>96</v>
      </c>
      <c r="I25" s="479"/>
      <c r="J25" s="136">
        <v>68</v>
      </c>
      <c r="K25" s="136">
        <v>68</v>
      </c>
      <c r="L25" s="479"/>
      <c r="M25" s="136">
        <v>62</v>
      </c>
      <c r="N25" s="136">
        <v>62</v>
      </c>
      <c r="O25" s="479"/>
      <c r="P25" s="136">
        <v>76</v>
      </c>
      <c r="Q25" s="136">
        <v>76</v>
      </c>
      <c r="R25" s="479"/>
      <c r="S25" s="136">
        <v>64</v>
      </c>
      <c r="T25" s="136">
        <v>72</v>
      </c>
      <c r="U25" s="136">
        <v>64</v>
      </c>
      <c r="V25" s="479"/>
      <c r="W25" s="136">
        <v>64</v>
      </c>
      <c r="X25" s="136">
        <v>64</v>
      </c>
      <c r="Y25" s="479"/>
      <c r="Z25" s="136">
        <v>70</v>
      </c>
      <c r="AA25" s="136">
        <v>70</v>
      </c>
      <c r="AB25" s="479"/>
      <c r="AC25" s="136">
        <v>88</v>
      </c>
      <c r="AD25" s="136">
        <v>88</v>
      </c>
      <c r="AE25" s="479"/>
      <c r="AF25" s="136">
        <v>86</v>
      </c>
      <c r="AG25" s="136">
        <v>86</v>
      </c>
      <c r="AH25" s="479"/>
      <c r="AI25" s="136">
        <v>88</v>
      </c>
      <c r="AJ25" s="136">
        <v>88</v>
      </c>
      <c r="AK25" s="479"/>
      <c r="AL25" s="136">
        <v>72</v>
      </c>
      <c r="AM25" s="136">
        <v>72</v>
      </c>
      <c r="AN25" s="479"/>
      <c r="AO25" s="136">
        <v>88</v>
      </c>
      <c r="AP25" s="136">
        <v>88</v>
      </c>
      <c r="AQ25" s="479"/>
      <c r="AR25" s="136">
        <v>175</v>
      </c>
      <c r="AS25" s="136">
        <v>175</v>
      </c>
      <c r="AT25" s="137"/>
    </row>
    <row r="26" spans="1:46" ht="14.25" thickBot="1">
      <c r="A26" s="50"/>
      <c r="B26" s="50"/>
      <c r="C26" s="50"/>
      <c r="D26" s="50"/>
      <c r="E26" s="103" t="s">
        <v>565</v>
      </c>
      <c r="F26" s="104">
        <v>16</v>
      </c>
      <c r="G26" s="488">
        <v>96</v>
      </c>
      <c r="H26" s="488">
        <v>96</v>
      </c>
      <c r="I26" s="479"/>
      <c r="J26" s="136">
        <v>68</v>
      </c>
      <c r="K26" s="136">
        <v>68</v>
      </c>
      <c r="L26" s="479"/>
      <c r="M26" s="136">
        <v>62</v>
      </c>
      <c r="N26" s="136">
        <v>62</v>
      </c>
      <c r="O26" s="479"/>
      <c r="P26" s="136">
        <v>76</v>
      </c>
      <c r="Q26" s="136">
        <v>76</v>
      </c>
      <c r="R26" s="479"/>
      <c r="S26" s="136">
        <v>64</v>
      </c>
      <c r="T26" s="136">
        <v>72</v>
      </c>
      <c r="U26" s="136">
        <v>64</v>
      </c>
      <c r="V26" s="479"/>
      <c r="W26" s="136">
        <v>64</v>
      </c>
      <c r="X26" s="136">
        <v>64</v>
      </c>
      <c r="Y26" s="479"/>
      <c r="Z26" s="136">
        <v>70</v>
      </c>
      <c r="AA26" s="136">
        <v>70</v>
      </c>
      <c r="AB26" s="479"/>
      <c r="AC26" s="136">
        <v>88</v>
      </c>
      <c r="AD26" s="136">
        <v>88</v>
      </c>
      <c r="AE26" s="479"/>
      <c r="AF26" s="136">
        <v>86</v>
      </c>
      <c r="AG26" s="136">
        <v>86</v>
      </c>
      <c r="AH26" s="479"/>
      <c r="AI26" s="136">
        <v>88</v>
      </c>
      <c r="AJ26" s="136">
        <v>88</v>
      </c>
      <c r="AK26" s="479"/>
      <c r="AL26" s="136">
        <v>72</v>
      </c>
      <c r="AM26" s="136">
        <v>72</v>
      </c>
      <c r="AN26" s="479"/>
      <c r="AO26" s="136">
        <v>88</v>
      </c>
      <c r="AP26" s="136">
        <v>88</v>
      </c>
      <c r="AQ26" s="479"/>
      <c r="AR26" s="136">
        <v>175</v>
      </c>
      <c r="AS26" s="136">
        <v>175</v>
      </c>
      <c r="AT26" s="137"/>
    </row>
    <row r="27" spans="1:46" ht="14.25" thickBot="1">
      <c r="A27" s="50"/>
      <c r="B27" s="50"/>
      <c r="C27" s="50"/>
      <c r="D27" s="50"/>
      <c r="E27" s="138" t="s">
        <v>576</v>
      </c>
      <c r="F27" s="99">
        <v>17</v>
      </c>
      <c r="G27" s="488">
        <v>96</v>
      </c>
      <c r="H27" s="488">
        <v>96</v>
      </c>
      <c r="I27" s="519" t="s">
        <v>699</v>
      </c>
      <c r="J27" s="136">
        <v>68</v>
      </c>
      <c r="K27" s="136">
        <v>68</v>
      </c>
      <c r="L27" s="519" t="s">
        <v>699</v>
      </c>
      <c r="M27" s="136">
        <v>62</v>
      </c>
      <c r="N27" s="136">
        <v>62</v>
      </c>
      <c r="O27" s="519" t="s">
        <v>699</v>
      </c>
      <c r="P27" s="136">
        <v>76</v>
      </c>
      <c r="Q27" s="136">
        <v>76</v>
      </c>
      <c r="R27" s="519" t="s">
        <v>699</v>
      </c>
      <c r="S27" s="136">
        <v>64</v>
      </c>
      <c r="T27" s="136">
        <v>72</v>
      </c>
      <c r="U27" s="136">
        <v>64</v>
      </c>
      <c r="V27" s="519" t="s">
        <v>699</v>
      </c>
      <c r="W27" s="136">
        <v>64</v>
      </c>
      <c r="X27" s="136">
        <v>64</v>
      </c>
      <c r="Y27" s="519" t="s">
        <v>699</v>
      </c>
      <c r="Z27" s="136">
        <v>70</v>
      </c>
      <c r="AA27" s="136">
        <v>70</v>
      </c>
      <c r="AB27" s="519" t="s">
        <v>699</v>
      </c>
      <c r="AC27" s="136">
        <v>88</v>
      </c>
      <c r="AD27" s="136">
        <v>88</v>
      </c>
      <c r="AE27" s="519" t="s">
        <v>699</v>
      </c>
      <c r="AF27" s="136">
        <v>86</v>
      </c>
      <c r="AG27" s="136">
        <v>86</v>
      </c>
      <c r="AH27" s="519" t="s">
        <v>699</v>
      </c>
      <c r="AI27" s="136">
        <v>88</v>
      </c>
      <c r="AJ27" s="136">
        <v>88</v>
      </c>
      <c r="AK27" s="519" t="s">
        <v>699</v>
      </c>
      <c r="AL27" s="136">
        <v>72</v>
      </c>
      <c r="AM27" s="136">
        <v>72</v>
      </c>
      <c r="AN27" s="519" t="s">
        <v>699</v>
      </c>
      <c r="AO27" s="136">
        <v>88</v>
      </c>
      <c r="AP27" s="136">
        <v>88</v>
      </c>
      <c r="AQ27" s="519" t="s">
        <v>699</v>
      </c>
      <c r="AR27" s="136">
        <v>175</v>
      </c>
      <c r="AS27" s="136">
        <v>175</v>
      </c>
      <c r="AT27" s="519" t="s">
        <v>699</v>
      </c>
    </row>
    <row r="28" spans="1:46" ht="14.25" thickBot="1">
      <c r="A28" s="405" t="s">
        <v>669</v>
      </c>
      <c r="B28" s="405" t="s">
        <v>670</v>
      </c>
      <c r="C28" s="405" t="s">
        <v>671</v>
      </c>
      <c r="D28" s="405" t="s">
        <v>672</v>
      </c>
      <c r="E28" s="103" t="s">
        <v>916</v>
      </c>
      <c r="F28" s="104">
        <v>18</v>
      </c>
      <c r="G28" s="488">
        <v>96</v>
      </c>
      <c r="H28" s="488">
        <v>96</v>
      </c>
      <c r="I28" s="479"/>
      <c r="J28" s="136">
        <v>68</v>
      </c>
      <c r="K28" s="136">
        <v>68</v>
      </c>
      <c r="L28" s="479"/>
      <c r="M28" s="136">
        <v>62</v>
      </c>
      <c r="N28" s="136">
        <v>62</v>
      </c>
      <c r="O28" s="479"/>
      <c r="P28" s="136">
        <v>76</v>
      </c>
      <c r="Q28" s="136">
        <v>76</v>
      </c>
      <c r="R28" s="479"/>
      <c r="S28" s="136">
        <v>64</v>
      </c>
      <c r="T28" s="136">
        <v>72</v>
      </c>
      <c r="U28" s="136">
        <v>64</v>
      </c>
      <c r="V28" s="479"/>
      <c r="W28" s="136">
        <v>64</v>
      </c>
      <c r="X28" s="136">
        <v>64</v>
      </c>
      <c r="Y28" s="479"/>
      <c r="Z28" s="136">
        <v>70</v>
      </c>
      <c r="AA28" s="136">
        <v>70</v>
      </c>
      <c r="AB28" s="479"/>
      <c r="AC28" s="136">
        <v>88</v>
      </c>
      <c r="AD28" s="136">
        <v>88</v>
      </c>
      <c r="AE28" s="479"/>
      <c r="AF28" s="136">
        <v>86</v>
      </c>
      <c r="AG28" s="136">
        <v>86</v>
      </c>
      <c r="AH28" s="479"/>
      <c r="AI28" s="136">
        <v>88</v>
      </c>
      <c r="AJ28" s="136">
        <v>88</v>
      </c>
      <c r="AK28" s="479"/>
      <c r="AL28" s="136">
        <v>72</v>
      </c>
      <c r="AM28" s="136">
        <v>72</v>
      </c>
      <c r="AN28" s="479"/>
      <c r="AO28" s="136">
        <v>88</v>
      </c>
      <c r="AP28" s="136">
        <v>88</v>
      </c>
      <c r="AQ28" s="479"/>
      <c r="AR28" s="136">
        <v>175</v>
      </c>
      <c r="AS28" s="136">
        <v>175</v>
      </c>
      <c r="AT28" s="137"/>
    </row>
    <row r="29" spans="1:46" ht="14.25" thickBot="1">
      <c r="A29" s="50"/>
      <c r="B29" s="443"/>
      <c r="C29" s="50"/>
      <c r="D29" s="50"/>
      <c r="E29" s="138" t="s">
        <v>932</v>
      </c>
      <c r="F29" s="99">
        <v>19</v>
      </c>
      <c r="G29" s="488">
        <v>96</v>
      </c>
      <c r="H29" s="488">
        <v>96</v>
      </c>
      <c r="I29" s="479"/>
      <c r="J29" s="136">
        <v>68</v>
      </c>
      <c r="K29" s="136">
        <v>68</v>
      </c>
      <c r="L29" s="479"/>
      <c r="M29" s="136">
        <v>62</v>
      </c>
      <c r="N29" s="136">
        <v>62</v>
      </c>
      <c r="O29" s="479"/>
      <c r="P29" s="136">
        <v>76</v>
      </c>
      <c r="Q29" s="136">
        <v>76</v>
      </c>
      <c r="R29" s="479"/>
      <c r="S29" s="136">
        <v>64</v>
      </c>
      <c r="T29" s="136">
        <v>72</v>
      </c>
      <c r="U29" s="136">
        <v>64</v>
      </c>
      <c r="V29" s="479"/>
      <c r="W29" s="136">
        <v>64</v>
      </c>
      <c r="X29" s="136">
        <v>64</v>
      </c>
      <c r="Y29" s="479"/>
      <c r="Z29" s="136">
        <v>70</v>
      </c>
      <c r="AA29" s="136">
        <v>70</v>
      </c>
      <c r="AB29" s="479"/>
      <c r="AC29" s="136">
        <v>88</v>
      </c>
      <c r="AD29" s="136">
        <v>88</v>
      </c>
      <c r="AE29" s="479"/>
      <c r="AF29" s="136">
        <v>86</v>
      </c>
      <c r="AG29" s="136">
        <v>86</v>
      </c>
      <c r="AH29" s="479"/>
      <c r="AI29" s="136">
        <v>88</v>
      </c>
      <c r="AJ29" s="136">
        <v>88</v>
      </c>
      <c r="AK29" s="479"/>
      <c r="AL29" s="136">
        <v>72</v>
      </c>
      <c r="AM29" s="136">
        <v>72</v>
      </c>
      <c r="AN29" s="479"/>
      <c r="AO29" s="136">
        <v>88</v>
      </c>
      <c r="AP29" s="136">
        <v>88</v>
      </c>
      <c r="AQ29" s="479"/>
      <c r="AR29" s="136">
        <v>175</v>
      </c>
      <c r="AS29" s="136">
        <v>175</v>
      </c>
      <c r="AT29" s="137"/>
    </row>
    <row r="30" spans="1:46" ht="14.25" thickBot="1">
      <c r="A30" s="446"/>
      <c r="B30" s="447"/>
      <c r="C30" s="447"/>
      <c r="D30" s="448"/>
      <c r="E30" s="103" t="s">
        <v>963</v>
      </c>
      <c r="F30" s="104">
        <v>20</v>
      </c>
      <c r="G30" s="488">
        <v>96</v>
      </c>
      <c r="H30" s="488">
        <v>96</v>
      </c>
      <c r="I30" s="479"/>
      <c r="J30" s="136">
        <v>68</v>
      </c>
      <c r="K30" s="136">
        <v>68</v>
      </c>
      <c r="L30" s="479"/>
      <c r="M30" s="136">
        <v>62</v>
      </c>
      <c r="N30" s="136">
        <v>62</v>
      </c>
      <c r="O30" s="479"/>
      <c r="P30" s="136">
        <v>76</v>
      </c>
      <c r="Q30" s="136">
        <v>76</v>
      </c>
      <c r="R30" s="479"/>
      <c r="S30" s="136">
        <v>64</v>
      </c>
      <c r="T30" s="136">
        <v>72</v>
      </c>
      <c r="U30" s="136">
        <v>64</v>
      </c>
      <c r="V30" s="479"/>
      <c r="W30" s="136">
        <v>64</v>
      </c>
      <c r="X30" s="136">
        <v>64</v>
      </c>
      <c r="Y30" s="479"/>
      <c r="Z30" s="136">
        <v>70</v>
      </c>
      <c r="AA30" s="136">
        <v>70</v>
      </c>
      <c r="AB30" s="479"/>
      <c r="AC30" s="136">
        <v>88</v>
      </c>
      <c r="AD30" s="136">
        <v>88</v>
      </c>
      <c r="AE30" s="479"/>
      <c r="AF30" s="136">
        <v>86</v>
      </c>
      <c r="AG30" s="136">
        <v>86</v>
      </c>
      <c r="AH30" s="479"/>
      <c r="AI30" s="136">
        <v>88</v>
      </c>
      <c r="AJ30" s="136">
        <v>88</v>
      </c>
      <c r="AK30" s="479"/>
      <c r="AL30" s="136">
        <v>72</v>
      </c>
      <c r="AM30" s="136">
        <v>72</v>
      </c>
      <c r="AN30" s="479"/>
      <c r="AO30" s="136">
        <v>88</v>
      </c>
      <c r="AP30" s="136">
        <v>88</v>
      </c>
      <c r="AQ30" s="479"/>
      <c r="AR30" s="136">
        <v>175</v>
      </c>
      <c r="AS30" s="136">
        <v>175</v>
      </c>
      <c r="AT30" s="137"/>
    </row>
    <row r="31" spans="1:46" ht="14.25" thickBot="1">
      <c r="A31" s="449"/>
      <c r="B31" s="445"/>
      <c r="C31" s="450"/>
      <c r="D31" s="451"/>
      <c r="E31" s="138" t="s">
        <v>971</v>
      </c>
      <c r="F31" s="99">
        <v>21</v>
      </c>
      <c r="G31" s="488">
        <v>96</v>
      </c>
      <c r="H31" s="488">
        <v>96</v>
      </c>
      <c r="I31" s="479"/>
      <c r="J31" s="136">
        <v>68</v>
      </c>
      <c r="K31" s="136">
        <v>68</v>
      </c>
      <c r="L31" s="479"/>
      <c r="M31" s="136">
        <v>62</v>
      </c>
      <c r="N31" s="136">
        <v>62</v>
      </c>
      <c r="O31" s="479"/>
      <c r="P31" s="136">
        <v>76</v>
      </c>
      <c r="Q31" s="136">
        <v>76</v>
      </c>
      <c r="R31" s="479"/>
      <c r="S31" s="136">
        <v>64</v>
      </c>
      <c r="T31" s="136">
        <v>72</v>
      </c>
      <c r="U31" s="136">
        <v>64</v>
      </c>
      <c r="V31" s="479"/>
      <c r="W31" s="136">
        <v>64</v>
      </c>
      <c r="X31" s="136">
        <v>64</v>
      </c>
      <c r="Y31" s="479"/>
      <c r="Z31" s="136">
        <v>70</v>
      </c>
      <c r="AA31" s="136">
        <v>70</v>
      </c>
      <c r="AB31" s="479"/>
      <c r="AC31" s="136">
        <v>88</v>
      </c>
      <c r="AD31" s="136">
        <v>88</v>
      </c>
      <c r="AE31" s="479"/>
      <c r="AF31" s="136">
        <v>86</v>
      </c>
      <c r="AG31" s="136">
        <v>86</v>
      </c>
      <c r="AH31" s="479"/>
      <c r="AI31" s="136">
        <v>88</v>
      </c>
      <c r="AJ31" s="136">
        <v>88</v>
      </c>
      <c r="AK31" s="479"/>
      <c r="AL31" s="136">
        <v>72</v>
      </c>
      <c r="AM31" s="136">
        <v>72</v>
      </c>
      <c r="AN31" s="479"/>
      <c r="AO31" s="136">
        <v>88</v>
      </c>
      <c r="AP31" s="136">
        <v>88</v>
      </c>
      <c r="AQ31" s="479"/>
      <c r="AR31" s="136">
        <v>175</v>
      </c>
      <c r="AS31" s="136">
        <v>175</v>
      </c>
      <c r="AT31" s="137"/>
    </row>
    <row r="32" spans="1:46" ht="14.25" thickBot="1">
      <c r="A32" s="449"/>
      <c r="B32" s="445"/>
      <c r="C32" s="445"/>
      <c r="D32" s="451"/>
      <c r="E32" s="103" t="s">
        <v>985</v>
      </c>
      <c r="F32" s="104">
        <v>22</v>
      </c>
      <c r="G32" s="488">
        <v>96</v>
      </c>
      <c r="H32" s="488">
        <v>96</v>
      </c>
      <c r="I32" s="479"/>
      <c r="J32" s="136">
        <v>68</v>
      </c>
      <c r="K32" s="136">
        <v>68</v>
      </c>
      <c r="L32" s="479"/>
      <c r="M32" s="136">
        <v>62</v>
      </c>
      <c r="N32" s="136">
        <v>62</v>
      </c>
      <c r="O32" s="479"/>
      <c r="P32" s="136">
        <v>76</v>
      </c>
      <c r="Q32" s="136">
        <v>76</v>
      </c>
      <c r="R32" s="479"/>
      <c r="S32" s="136">
        <v>64</v>
      </c>
      <c r="T32" s="136">
        <v>72</v>
      </c>
      <c r="U32" s="136">
        <v>64</v>
      </c>
      <c r="V32" s="479"/>
      <c r="W32" s="136">
        <v>64</v>
      </c>
      <c r="X32" s="136">
        <v>64</v>
      </c>
      <c r="Y32" s="479"/>
      <c r="Z32" s="136">
        <v>70</v>
      </c>
      <c r="AA32" s="136">
        <v>70</v>
      </c>
      <c r="AB32" s="479"/>
      <c r="AC32" s="136">
        <v>88</v>
      </c>
      <c r="AD32" s="136">
        <v>88</v>
      </c>
      <c r="AE32" s="479"/>
      <c r="AF32" s="136">
        <v>86</v>
      </c>
      <c r="AG32" s="136">
        <v>86</v>
      </c>
      <c r="AH32" s="479"/>
      <c r="AI32" s="136">
        <v>88</v>
      </c>
      <c r="AJ32" s="136">
        <v>88</v>
      </c>
      <c r="AK32" s="479"/>
      <c r="AL32" s="136">
        <v>72</v>
      </c>
      <c r="AM32" s="136">
        <v>72</v>
      </c>
      <c r="AN32" s="479"/>
      <c r="AO32" s="136">
        <v>88</v>
      </c>
      <c r="AP32" s="136">
        <v>88</v>
      </c>
      <c r="AQ32" s="479"/>
      <c r="AR32" s="136">
        <v>175</v>
      </c>
      <c r="AS32" s="136">
        <v>175</v>
      </c>
      <c r="AT32" s="137"/>
    </row>
    <row r="33" spans="1:46" ht="14.25" thickBot="1">
      <c r="A33" s="452" t="s">
        <v>679</v>
      </c>
      <c r="B33" s="453" t="s">
        <v>673</v>
      </c>
      <c r="C33" s="454" t="s">
        <v>673</v>
      </c>
      <c r="D33" s="455"/>
      <c r="E33" s="138" t="s">
        <v>994</v>
      </c>
      <c r="F33" s="99">
        <v>23</v>
      </c>
      <c r="G33" s="488">
        <v>96</v>
      </c>
      <c r="H33" s="488">
        <v>96</v>
      </c>
      <c r="I33" s="479"/>
      <c r="J33" s="136">
        <v>68</v>
      </c>
      <c r="K33" s="136">
        <v>68</v>
      </c>
      <c r="L33" s="479"/>
      <c r="M33" s="136">
        <v>62</v>
      </c>
      <c r="N33" s="136">
        <v>62</v>
      </c>
      <c r="O33" s="479"/>
      <c r="P33" s="136">
        <v>76</v>
      </c>
      <c r="Q33" s="136">
        <v>76</v>
      </c>
      <c r="R33" s="479"/>
      <c r="S33" s="136">
        <v>64</v>
      </c>
      <c r="T33" s="136">
        <v>72</v>
      </c>
      <c r="U33" s="136">
        <v>64</v>
      </c>
      <c r="V33" s="479"/>
      <c r="W33" s="136">
        <v>64</v>
      </c>
      <c r="X33" s="136">
        <v>64</v>
      </c>
      <c r="Y33" s="479"/>
      <c r="Z33" s="136">
        <v>70</v>
      </c>
      <c r="AA33" s="136">
        <v>70</v>
      </c>
      <c r="AB33" s="479"/>
      <c r="AC33" s="136">
        <v>88</v>
      </c>
      <c r="AD33" s="136">
        <v>88</v>
      </c>
      <c r="AE33" s="479"/>
      <c r="AF33" s="136">
        <v>86</v>
      </c>
      <c r="AG33" s="136">
        <v>86</v>
      </c>
      <c r="AH33" s="479"/>
      <c r="AI33" s="136">
        <v>88</v>
      </c>
      <c r="AJ33" s="136">
        <v>88</v>
      </c>
      <c r="AK33" s="479"/>
      <c r="AL33" s="136">
        <v>72</v>
      </c>
      <c r="AM33" s="136">
        <v>72</v>
      </c>
      <c r="AN33" s="479"/>
      <c r="AO33" s="136">
        <v>88</v>
      </c>
      <c r="AP33" s="136">
        <v>88</v>
      </c>
      <c r="AQ33" s="479"/>
      <c r="AR33" s="136">
        <v>175</v>
      </c>
      <c r="AS33" s="136">
        <v>175</v>
      </c>
      <c r="AT33" s="137"/>
    </row>
    <row r="34" spans="1:46" ht="14.25" thickBot="1">
      <c r="E34" s="103" t="s">
        <v>1098</v>
      </c>
      <c r="F34" s="104">
        <v>24</v>
      </c>
      <c r="G34" s="488">
        <v>96</v>
      </c>
      <c r="H34" s="488">
        <v>96</v>
      </c>
      <c r="I34" s="479"/>
      <c r="J34" s="136">
        <v>68</v>
      </c>
      <c r="K34" s="136">
        <v>68</v>
      </c>
      <c r="L34" s="479"/>
      <c r="M34" s="136">
        <v>62</v>
      </c>
      <c r="N34" s="136">
        <v>62</v>
      </c>
      <c r="O34" s="479"/>
      <c r="P34" s="136">
        <v>76</v>
      </c>
      <c r="Q34" s="136">
        <v>76</v>
      </c>
      <c r="R34" s="479"/>
      <c r="S34" s="136">
        <v>64</v>
      </c>
      <c r="T34" s="136">
        <v>72</v>
      </c>
      <c r="U34" s="136">
        <v>64</v>
      </c>
      <c r="V34" s="479"/>
      <c r="W34" s="136">
        <v>64</v>
      </c>
      <c r="X34" s="136">
        <v>64</v>
      </c>
      <c r="Y34" s="479"/>
      <c r="Z34" s="136">
        <v>70</v>
      </c>
      <c r="AA34" s="136">
        <v>70</v>
      </c>
      <c r="AB34" s="479"/>
      <c r="AC34" s="136">
        <v>88</v>
      </c>
      <c r="AD34" s="136">
        <v>88</v>
      </c>
      <c r="AE34" s="479"/>
      <c r="AF34" s="136">
        <v>86</v>
      </c>
      <c r="AG34" s="136">
        <v>86</v>
      </c>
      <c r="AH34" s="479"/>
      <c r="AI34" s="136">
        <v>88</v>
      </c>
      <c r="AJ34" s="136">
        <v>88</v>
      </c>
      <c r="AK34" s="479"/>
      <c r="AL34" s="136">
        <v>72</v>
      </c>
      <c r="AM34" s="136">
        <v>72</v>
      </c>
      <c r="AN34" s="479"/>
      <c r="AO34" s="136">
        <v>88</v>
      </c>
      <c r="AP34" s="136">
        <v>88</v>
      </c>
      <c r="AQ34" s="479"/>
      <c r="AR34" s="136">
        <v>175</v>
      </c>
      <c r="AS34" s="136">
        <v>175</v>
      </c>
      <c r="AT34" s="137"/>
    </row>
    <row r="35" spans="1:46" ht="14.25" thickBot="1">
      <c r="E35" s="103" t="s">
        <v>1001</v>
      </c>
      <c r="F35" s="99">
        <v>25</v>
      </c>
      <c r="G35" s="488">
        <v>96</v>
      </c>
      <c r="H35" s="488">
        <v>96</v>
      </c>
      <c r="I35" s="479"/>
      <c r="J35" s="136">
        <v>68</v>
      </c>
      <c r="K35" s="136">
        <v>68</v>
      </c>
      <c r="L35" s="479"/>
      <c r="M35" s="136">
        <v>62</v>
      </c>
      <c r="N35" s="136">
        <v>62</v>
      </c>
      <c r="O35" s="479"/>
      <c r="P35" s="136">
        <v>76</v>
      </c>
      <c r="Q35" s="136">
        <v>76</v>
      </c>
      <c r="R35" s="479"/>
      <c r="S35" s="136">
        <v>64</v>
      </c>
      <c r="T35" s="136">
        <v>72</v>
      </c>
      <c r="U35" s="136">
        <v>64</v>
      </c>
      <c r="V35" s="479"/>
      <c r="W35" s="136">
        <v>64</v>
      </c>
      <c r="X35" s="136">
        <v>64</v>
      </c>
      <c r="Y35" s="479"/>
      <c r="Z35" s="136">
        <v>70</v>
      </c>
      <c r="AA35" s="136">
        <v>70</v>
      </c>
      <c r="AB35" s="479"/>
      <c r="AC35" s="136">
        <v>88</v>
      </c>
      <c r="AD35" s="136">
        <v>88</v>
      </c>
      <c r="AE35" s="479"/>
      <c r="AF35" s="136">
        <v>86</v>
      </c>
      <c r="AG35" s="136">
        <v>86</v>
      </c>
      <c r="AH35" s="479"/>
      <c r="AI35" s="136">
        <v>88</v>
      </c>
      <c r="AJ35" s="136">
        <v>88</v>
      </c>
      <c r="AK35" s="479"/>
      <c r="AL35" s="136">
        <v>72</v>
      </c>
      <c r="AM35" s="136">
        <v>72</v>
      </c>
      <c r="AN35" s="479"/>
      <c r="AO35" s="136">
        <v>88</v>
      </c>
      <c r="AP35" s="136">
        <v>88</v>
      </c>
      <c r="AQ35" s="479"/>
      <c r="AR35" s="136">
        <v>175</v>
      </c>
      <c r="AS35" s="136">
        <v>175</v>
      </c>
      <c r="AT35" s="137"/>
    </row>
    <row r="36" spans="1:46" ht="14.25" thickBot="1">
      <c r="E36" s="138" t="s">
        <v>1019</v>
      </c>
      <c r="F36" s="104">
        <v>26</v>
      </c>
      <c r="G36" s="488">
        <v>96</v>
      </c>
      <c r="H36" s="488">
        <v>96</v>
      </c>
      <c r="I36" s="479"/>
      <c r="J36" s="136">
        <v>68</v>
      </c>
      <c r="K36" s="136">
        <v>68</v>
      </c>
      <c r="L36" s="479"/>
      <c r="M36" s="136">
        <v>62</v>
      </c>
      <c r="N36" s="136">
        <v>62</v>
      </c>
      <c r="O36" s="479"/>
      <c r="P36" s="136">
        <v>76</v>
      </c>
      <c r="Q36" s="136">
        <v>76</v>
      </c>
      <c r="R36" s="479"/>
      <c r="S36" s="136">
        <v>64</v>
      </c>
      <c r="T36" s="136">
        <v>72</v>
      </c>
      <c r="U36" s="136">
        <v>64</v>
      </c>
      <c r="V36" s="479"/>
      <c r="W36" s="136">
        <v>64</v>
      </c>
      <c r="X36" s="136">
        <v>64</v>
      </c>
      <c r="Y36" s="479"/>
      <c r="Z36" s="136">
        <v>70</v>
      </c>
      <c r="AA36" s="136">
        <v>70</v>
      </c>
      <c r="AB36" s="479"/>
      <c r="AC36" s="136">
        <v>88</v>
      </c>
      <c r="AD36" s="136">
        <v>88</v>
      </c>
      <c r="AE36" s="479"/>
      <c r="AF36" s="136">
        <v>86</v>
      </c>
      <c r="AG36" s="136">
        <v>86</v>
      </c>
      <c r="AH36" s="479"/>
      <c r="AI36" s="136">
        <v>88</v>
      </c>
      <c r="AJ36" s="136">
        <v>88</v>
      </c>
      <c r="AK36" s="479"/>
      <c r="AL36" s="136">
        <v>72</v>
      </c>
      <c r="AM36" s="136">
        <v>72</v>
      </c>
      <c r="AN36" s="479"/>
      <c r="AO36" s="136">
        <v>88</v>
      </c>
      <c r="AP36" s="136">
        <v>88</v>
      </c>
      <c r="AQ36" s="479"/>
      <c r="AR36" s="136">
        <v>175</v>
      </c>
      <c r="AS36" s="136">
        <v>175</v>
      </c>
      <c r="AT36" s="137"/>
    </row>
    <row r="37" spans="1:46" ht="14.25" thickBot="1">
      <c r="E37" s="103" t="s">
        <v>1023</v>
      </c>
      <c r="F37" s="99">
        <v>27</v>
      </c>
      <c r="G37" s="488">
        <v>96</v>
      </c>
      <c r="H37" s="488">
        <v>96</v>
      </c>
      <c r="I37" s="479"/>
      <c r="J37" s="136">
        <v>68</v>
      </c>
      <c r="K37" s="136">
        <v>68</v>
      </c>
      <c r="L37" s="479"/>
      <c r="M37" s="136">
        <v>62</v>
      </c>
      <c r="N37" s="136">
        <v>62</v>
      </c>
      <c r="O37" s="479"/>
      <c r="P37" s="136">
        <v>76</v>
      </c>
      <c r="Q37" s="136">
        <v>76</v>
      </c>
      <c r="R37" s="479"/>
      <c r="S37" s="136">
        <v>64</v>
      </c>
      <c r="T37" s="136">
        <v>72</v>
      </c>
      <c r="U37" s="136">
        <v>64</v>
      </c>
      <c r="V37" s="479"/>
      <c r="W37" s="136">
        <v>64</v>
      </c>
      <c r="X37" s="136">
        <v>64</v>
      </c>
      <c r="Y37" s="479"/>
      <c r="Z37" s="136">
        <v>70</v>
      </c>
      <c r="AA37" s="136">
        <v>70</v>
      </c>
      <c r="AB37" s="479"/>
      <c r="AC37" s="136">
        <v>88</v>
      </c>
      <c r="AD37" s="136">
        <v>88</v>
      </c>
      <c r="AE37" s="479"/>
      <c r="AF37" s="136">
        <v>86</v>
      </c>
      <c r="AG37" s="136">
        <v>86</v>
      </c>
      <c r="AH37" s="479"/>
      <c r="AI37" s="136">
        <v>88</v>
      </c>
      <c r="AJ37" s="136">
        <v>88</v>
      </c>
      <c r="AK37" s="479"/>
      <c r="AL37" s="136">
        <v>72</v>
      </c>
      <c r="AM37" s="136">
        <v>72</v>
      </c>
      <c r="AN37" s="479"/>
      <c r="AO37" s="136">
        <v>88</v>
      </c>
      <c r="AP37" s="136">
        <v>88</v>
      </c>
      <c r="AQ37" s="479"/>
      <c r="AR37" s="136">
        <v>175</v>
      </c>
      <c r="AS37" s="136">
        <v>175</v>
      </c>
      <c r="AT37" s="139"/>
    </row>
    <row r="38" spans="1:46" ht="14.25" thickBot="1">
      <c r="E38" s="138" t="s">
        <v>1032</v>
      </c>
      <c r="F38" s="104">
        <v>28</v>
      </c>
      <c r="G38" s="488">
        <v>96</v>
      </c>
      <c r="H38" s="488">
        <v>96</v>
      </c>
      <c r="I38" s="479"/>
      <c r="J38" s="136">
        <v>68</v>
      </c>
      <c r="K38" s="136">
        <v>68</v>
      </c>
      <c r="L38" s="479"/>
      <c r="M38" s="136">
        <v>62</v>
      </c>
      <c r="N38" s="136">
        <v>62</v>
      </c>
      <c r="O38" s="479"/>
      <c r="P38" s="136">
        <v>76</v>
      </c>
      <c r="Q38" s="136">
        <v>76</v>
      </c>
      <c r="R38" s="479"/>
      <c r="S38" s="136">
        <v>64</v>
      </c>
      <c r="T38" s="136">
        <v>72</v>
      </c>
      <c r="U38" s="136">
        <v>64</v>
      </c>
      <c r="V38" s="479"/>
      <c r="W38" s="136">
        <v>64</v>
      </c>
      <c r="X38" s="136">
        <v>64</v>
      </c>
      <c r="Y38" s="479"/>
      <c r="Z38" s="136">
        <v>70</v>
      </c>
      <c r="AA38" s="136">
        <v>70</v>
      </c>
      <c r="AB38" s="479"/>
      <c r="AC38" s="136">
        <v>88</v>
      </c>
      <c r="AD38" s="136">
        <v>88</v>
      </c>
      <c r="AE38" s="479"/>
      <c r="AF38" s="136">
        <v>86</v>
      </c>
      <c r="AG38" s="136">
        <v>86</v>
      </c>
      <c r="AH38" s="479"/>
      <c r="AI38" s="136">
        <v>88</v>
      </c>
      <c r="AJ38" s="136">
        <v>88</v>
      </c>
      <c r="AK38" s="479"/>
      <c r="AL38" s="136">
        <v>72</v>
      </c>
      <c r="AM38" s="136">
        <v>72</v>
      </c>
      <c r="AN38" s="479"/>
      <c r="AO38" s="136">
        <v>88</v>
      </c>
      <c r="AP38" s="136">
        <v>88</v>
      </c>
      <c r="AQ38" s="479"/>
      <c r="AR38" s="136">
        <v>175</v>
      </c>
      <c r="AS38" s="136">
        <v>175</v>
      </c>
      <c r="AT38" s="137"/>
    </row>
    <row r="39" spans="1:46" ht="14.25" thickBot="1">
      <c r="E39" s="103" t="s">
        <v>1099</v>
      </c>
      <c r="F39" s="99">
        <v>29</v>
      </c>
      <c r="G39" s="488">
        <v>96</v>
      </c>
      <c r="H39" s="488">
        <v>96</v>
      </c>
      <c r="I39" s="479"/>
      <c r="J39" s="136">
        <v>68</v>
      </c>
      <c r="K39" s="136">
        <v>68</v>
      </c>
      <c r="L39" s="479"/>
      <c r="M39" s="136">
        <v>62</v>
      </c>
      <c r="N39" s="136">
        <v>62</v>
      </c>
      <c r="O39" s="479"/>
      <c r="P39" s="136">
        <v>76</v>
      </c>
      <c r="Q39" s="136">
        <v>76</v>
      </c>
      <c r="R39" s="479"/>
      <c r="S39" s="136">
        <v>64</v>
      </c>
      <c r="T39" s="136">
        <v>72</v>
      </c>
      <c r="U39" s="136">
        <v>64</v>
      </c>
      <c r="V39" s="479"/>
      <c r="W39" s="136">
        <v>64</v>
      </c>
      <c r="X39" s="136">
        <v>64</v>
      </c>
      <c r="Y39" s="479"/>
      <c r="Z39" s="136">
        <v>70</v>
      </c>
      <c r="AA39" s="136">
        <v>70</v>
      </c>
      <c r="AB39" s="479"/>
      <c r="AC39" s="136">
        <v>88</v>
      </c>
      <c r="AD39" s="136">
        <v>88</v>
      </c>
      <c r="AE39" s="479"/>
      <c r="AF39" s="136">
        <v>86</v>
      </c>
      <c r="AG39" s="136">
        <v>86</v>
      </c>
      <c r="AH39" s="479"/>
      <c r="AI39" s="136">
        <v>88</v>
      </c>
      <c r="AJ39" s="136">
        <v>88</v>
      </c>
      <c r="AK39" s="479"/>
      <c r="AL39" s="136">
        <v>72</v>
      </c>
      <c r="AM39" s="136">
        <v>72</v>
      </c>
      <c r="AN39" s="479"/>
      <c r="AO39" s="136">
        <v>88</v>
      </c>
      <c r="AP39" s="136">
        <v>88</v>
      </c>
      <c r="AQ39" s="479"/>
      <c r="AR39" s="136">
        <v>175</v>
      </c>
      <c r="AS39" s="136">
        <v>175</v>
      </c>
      <c r="AT39" s="137"/>
    </row>
    <row r="40" spans="1:46" ht="14.25" thickBot="1">
      <c r="E40" s="138" t="s">
        <v>1100</v>
      </c>
      <c r="F40" s="104">
        <v>30</v>
      </c>
      <c r="G40" s="488">
        <v>96</v>
      </c>
      <c r="H40" s="488">
        <v>96</v>
      </c>
      <c r="I40" s="479"/>
      <c r="J40" s="136">
        <v>68</v>
      </c>
      <c r="K40" s="136">
        <v>68</v>
      </c>
      <c r="L40" s="479"/>
      <c r="M40" s="136">
        <v>62</v>
      </c>
      <c r="N40" s="136">
        <v>62</v>
      </c>
      <c r="O40" s="479"/>
      <c r="P40" s="136">
        <v>76</v>
      </c>
      <c r="Q40" s="136">
        <v>76</v>
      </c>
      <c r="R40" s="479"/>
      <c r="S40" s="136">
        <v>64</v>
      </c>
      <c r="T40" s="136">
        <v>72</v>
      </c>
      <c r="U40" s="136">
        <v>64</v>
      </c>
      <c r="V40" s="479"/>
      <c r="W40" s="136">
        <v>64</v>
      </c>
      <c r="X40" s="136">
        <v>64</v>
      </c>
      <c r="Y40" s="479"/>
      <c r="Z40" s="136">
        <v>70</v>
      </c>
      <c r="AA40" s="136">
        <v>70</v>
      </c>
      <c r="AB40" s="479"/>
      <c r="AC40" s="136">
        <v>88</v>
      </c>
      <c r="AD40" s="136">
        <v>88</v>
      </c>
      <c r="AE40" s="479"/>
      <c r="AF40" s="136">
        <v>86</v>
      </c>
      <c r="AG40" s="136">
        <v>86</v>
      </c>
      <c r="AH40" s="479"/>
      <c r="AI40" s="136">
        <v>88</v>
      </c>
      <c r="AJ40" s="136">
        <v>88</v>
      </c>
      <c r="AK40" s="479"/>
      <c r="AL40" s="136">
        <v>72</v>
      </c>
      <c r="AM40" s="136">
        <v>72</v>
      </c>
      <c r="AN40" s="479"/>
      <c r="AO40" s="136">
        <v>88</v>
      </c>
      <c r="AP40" s="136">
        <v>88</v>
      </c>
      <c r="AQ40" s="479"/>
      <c r="AR40" s="136">
        <v>175</v>
      </c>
      <c r="AS40" s="136">
        <v>175</v>
      </c>
      <c r="AT40" s="137"/>
    </row>
    <row r="41" spans="1:46" ht="14.25" thickBot="1">
      <c r="E41" s="103" t="s">
        <v>1101</v>
      </c>
      <c r="F41" s="99">
        <v>31</v>
      </c>
      <c r="G41" s="488">
        <v>96</v>
      </c>
      <c r="H41" s="488">
        <v>96</v>
      </c>
      <c r="I41" s="479"/>
      <c r="J41" s="136">
        <v>68</v>
      </c>
      <c r="K41" s="136">
        <v>68</v>
      </c>
      <c r="L41" s="479"/>
      <c r="M41" s="136">
        <v>62</v>
      </c>
      <c r="N41" s="136">
        <v>62</v>
      </c>
      <c r="O41" s="479"/>
      <c r="P41" s="136">
        <v>76</v>
      </c>
      <c r="Q41" s="136">
        <v>76</v>
      </c>
      <c r="R41" s="479"/>
      <c r="S41" s="136">
        <v>64</v>
      </c>
      <c r="T41" s="136">
        <v>72</v>
      </c>
      <c r="U41" s="136">
        <v>64</v>
      </c>
      <c r="V41" s="479"/>
      <c r="W41" s="136">
        <v>64</v>
      </c>
      <c r="X41" s="136">
        <v>64</v>
      </c>
      <c r="Y41" s="479"/>
      <c r="Z41" s="136">
        <v>70</v>
      </c>
      <c r="AA41" s="136">
        <v>70</v>
      </c>
      <c r="AB41" s="479"/>
      <c r="AC41" s="136">
        <v>88</v>
      </c>
      <c r="AD41" s="136">
        <v>88</v>
      </c>
      <c r="AE41" s="479"/>
      <c r="AF41" s="136">
        <v>86</v>
      </c>
      <c r="AG41" s="136">
        <v>86</v>
      </c>
      <c r="AH41" s="479"/>
      <c r="AI41" s="136">
        <v>88</v>
      </c>
      <c r="AJ41" s="136">
        <v>88</v>
      </c>
      <c r="AK41" s="479"/>
      <c r="AL41" s="136">
        <v>72</v>
      </c>
      <c r="AM41" s="136">
        <v>72</v>
      </c>
      <c r="AN41" s="479"/>
      <c r="AO41" s="136">
        <v>88</v>
      </c>
      <c r="AP41" s="136">
        <v>88</v>
      </c>
      <c r="AQ41" s="479"/>
      <c r="AR41" s="136">
        <v>175</v>
      </c>
      <c r="AS41" s="136">
        <v>175</v>
      </c>
      <c r="AT41" s="137"/>
    </row>
    <row r="42" spans="1:46" ht="14.25" thickBot="1">
      <c r="E42" s="103" t="s">
        <v>1102</v>
      </c>
      <c r="F42" s="104">
        <v>32</v>
      </c>
      <c r="G42" s="488">
        <v>96</v>
      </c>
      <c r="H42" s="488">
        <v>96</v>
      </c>
      <c r="I42" s="479"/>
      <c r="J42" s="136">
        <v>68</v>
      </c>
      <c r="K42" s="136">
        <v>68</v>
      </c>
      <c r="L42" s="479"/>
      <c r="M42" s="136">
        <v>62</v>
      </c>
      <c r="N42" s="136">
        <v>62</v>
      </c>
      <c r="O42" s="479"/>
      <c r="P42" s="136">
        <v>76</v>
      </c>
      <c r="Q42" s="136">
        <v>76</v>
      </c>
      <c r="R42" s="479"/>
      <c r="S42" s="136">
        <v>64</v>
      </c>
      <c r="T42" s="136">
        <v>72</v>
      </c>
      <c r="U42" s="136">
        <v>64</v>
      </c>
      <c r="V42" s="479"/>
      <c r="W42" s="136">
        <v>64</v>
      </c>
      <c r="X42" s="136">
        <v>64</v>
      </c>
      <c r="Y42" s="479"/>
      <c r="Z42" s="136">
        <v>70</v>
      </c>
      <c r="AA42" s="136">
        <v>70</v>
      </c>
      <c r="AB42" s="479"/>
      <c r="AC42" s="136">
        <v>88</v>
      </c>
      <c r="AD42" s="136">
        <v>88</v>
      </c>
      <c r="AE42" s="479"/>
      <c r="AF42" s="136">
        <v>86</v>
      </c>
      <c r="AG42" s="136">
        <v>86</v>
      </c>
      <c r="AH42" s="479"/>
      <c r="AI42" s="136">
        <v>88</v>
      </c>
      <c r="AJ42" s="136">
        <v>88</v>
      </c>
      <c r="AK42" s="479"/>
      <c r="AL42" s="136">
        <v>72</v>
      </c>
      <c r="AM42" s="136">
        <v>72</v>
      </c>
      <c r="AN42" s="479"/>
      <c r="AO42" s="136">
        <v>88</v>
      </c>
      <c r="AP42" s="136">
        <v>88</v>
      </c>
      <c r="AQ42" s="479"/>
      <c r="AR42" s="136">
        <v>175</v>
      </c>
      <c r="AS42" s="136">
        <v>175</v>
      </c>
      <c r="AT42" s="137"/>
    </row>
    <row r="43" spans="1:46" ht="14.25" thickBot="1">
      <c r="E43" s="140" t="s">
        <v>1103</v>
      </c>
      <c r="F43" s="99">
        <v>33</v>
      </c>
      <c r="G43" s="488">
        <v>96</v>
      </c>
      <c r="H43" s="488">
        <v>96</v>
      </c>
      <c r="I43" s="479"/>
      <c r="J43" s="136">
        <v>68</v>
      </c>
      <c r="K43" s="136">
        <v>68</v>
      </c>
      <c r="L43" s="479"/>
      <c r="M43" s="136">
        <v>62</v>
      </c>
      <c r="N43" s="136">
        <v>62</v>
      </c>
      <c r="O43" s="479"/>
      <c r="P43" s="136">
        <v>76</v>
      </c>
      <c r="Q43" s="136">
        <v>76</v>
      </c>
      <c r="R43" s="479"/>
      <c r="S43" s="136">
        <v>64</v>
      </c>
      <c r="T43" s="136">
        <v>72</v>
      </c>
      <c r="U43" s="136">
        <v>64</v>
      </c>
      <c r="V43" s="479"/>
      <c r="W43" s="136">
        <v>64</v>
      </c>
      <c r="X43" s="136">
        <v>64</v>
      </c>
      <c r="Y43" s="479"/>
      <c r="Z43" s="136">
        <v>70</v>
      </c>
      <c r="AA43" s="136">
        <v>70</v>
      </c>
      <c r="AB43" s="479"/>
      <c r="AC43" s="136">
        <v>88</v>
      </c>
      <c r="AD43" s="136">
        <v>88</v>
      </c>
      <c r="AE43" s="479"/>
      <c r="AF43" s="136">
        <v>86</v>
      </c>
      <c r="AG43" s="136">
        <v>86</v>
      </c>
      <c r="AH43" s="479"/>
      <c r="AI43" s="136">
        <v>88</v>
      </c>
      <c r="AJ43" s="136">
        <v>88</v>
      </c>
      <c r="AK43" s="479"/>
      <c r="AL43" s="136">
        <v>72</v>
      </c>
      <c r="AM43" s="136">
        <v>72</v>
      </c>
      <c r="AN43" s="479"/>
      <c r="AO43" s="136">
        <v>88</v>
      </c>
      <c r="AP43" s="136">
        <v>88</v>
      </c>
      <c r="AQ43" s="479"/>
      <c r="AR43" s="136">
        <v>175</v>
      </c>
      <c r="AS43" s="136">
        <v>175</v>
      </c>
      <c r="AT43" s="137"/>
    </row>
    <row r="44" spans="1:46" ht="14.25" thickBot="1">
      <c r="E44" s="684" t="s">
        <v>1104</v>
      </c>
      <c r="F44" s="686"/>
      <c r="G44" s="684" t="s">
        <v>1105</v>
      </c>
      <c r="H44" s="685"/>
      <c r="I44" s="457"/>
      <c r="J44" s="684" t="s">
        <v>1104</v>
      </c>
      <c r="K44" s="685"/>
      <c r="L44" s="457"/>
      <c r="M44" s="684" t="s">
        <v>1104</v>
      </c>
      <c r="N44" s="685"/>
      <c r="O44" s="457"/>
      <c r="P44" s="684" t="s">
        <v>1104</v>
      </c>
      <c r="Q44" s="685"/>
      <c r="R44" s="457"/>
      <c r="S44" s="684" t="s">
        <v>1104</v>
      </c>
      <c r="T44" s="686"/>
      <c r="U44" s="685"/>
      <c r="V44" s="457"/>
      <c r="W44" s="684" t="s">
        <v>1104</v>
      </c>
      <c r="X44" s="685"/>
      <c r="Y44" s="457"/>
      <c r="Z44" s="684" t="s">
        <v>1104</v>
      </c>
      <c r="AA44" s="685"/>
      <c r="AB44" s="457"/>
      <c r="AC44" s="684" t="s">
        <v>1104</v>
      </c>
      <c r="AD44" s="685"/>
      <c r="AE44" s="457"/>
      <c r="AF44" s="684" t="s">
        <v>1104</v>
      </c>
      <c r="AG44" s="685"/>
      <c r="AH44" s="457"/>
      <c r="AI44" s="684" t="s">
        <v>1104</v>
      </c>
      <c r="AJ44" s="685"/>
      <c r="AK44" s="457"/>
      <c r="AL44" s="684" t="s">
        <v>1104</v>
      </c>
      <c r="AM44" s="685"/>
      <c r="AN44" s="457"/>
      <c r="AO44" s="684" t="s">
        <v>1104</v>
      </c>
      <c r="AP44" s="685"/>
      <c r="AQ44" s="457"/>
      <c r="AR44" s="684" t="s">
        <v>1104</v>
      </c>
      <c r="AS44" s="685"/>
      <c r="AT44" s="50"/>
    </row>
    <row r="45" spans="1:46" ht="14.25" thickBot="1">
      <c r="E45" s="687" t="s">
        <v>1106</v>
      </c>
      <c r="F45" s="688"/>
      <c r="G45" s="689" t="s">
        <v>1107</v>
      </c>
      <c r="H45" s="690"/>
      <c r="I45" s="457"/>
      <c r="J45" s="684" t="s">
        <v>1106</v>
      </c>
      <c r="K45" s="685"/>
      <c r="L45" s="457"/>
      <c r="M45" s="684" t="s">
        <v>1106</v>
      </c>
      <c r="N45" s="685"/>
      <c r="O45" s="457"/>
      <c r="P45" s="684" t="s">
        <v>1106</v>
      </c>
      <c r="Q45" s="685"/>
      <c r="R45" s="457"/>
      <c r="S45" s="684" t="s">
        <v>1106</v>
      </c>
      <c r="T45" s="686"/>
      <c r="U45" s="685"/>
      <c r="V45" s="457"/>
      <c r="W45" s="684" t="s">
        <v>1106</v>
      </c>
      <c r="X45" s="685"/>
      <c r="Y45" s="457"/>
      <c r="Z45" s="684" t="s">
        <v>1106</v>
      </c>
      <c r="AA45" s="685"/>
      <c r="AB45" s="457"/>
      <c r="AC45" s="684" t="s">
        <v>1106</v>
      </c>
      <c r="AD45" s="685"/>
      <c r="AE45" s="457"/>
      <c r="AF45" s="684" t="s">
        <v>1106</v>
      </c>
      <c r="AG45" s="685"/>
      <c r="AH45" s="457"/>
      <c r="AI45" s="684" t="s">
        <v>1106</v>
      </c>
      <c r="AJ45" s="685"/>
      <c r="AK45" s="457"/>
      <c r="AL45" s="684" t="s">
        <v>1106</v>
      </c>
      <c r="AM45" s="685"/>
      <c r="AN45" s="457"/>
      <c r="AO45" s="684" t="s">
        <v>1106</v>
      </c>
      <c r="AP45" s="685"/>
      <c r="AQ45" s="457"/>
      <c r="AR45" s="684" t="s">
        <v>1106</v>
      </c>
      <c r="AS45" s="685"/>
    </row>
    <row r="46" spans="1:46" ht="21" customHeight="1" thickBot="1">
      <c r="E46" s="141"/>
      <c r="F46" s="142"/>
      <c r="G46" s="480" t="s">
        <v>658</v>
      </c>
      <c r="H46" s="143"/>
      <c r="I46" s="457"/>
      <c r="J46" s="141"/>
      <c r="K46" s="143"/>
      <c r="L46" s="457"/>
      <c r="M46" s="141"/>
      <c r="N46" s="143"/>
      <c r="O46" s="457"/>
      <c r="P46" s="141"/>
      <c r="Q46" s="143"/>
      <c r="R46" s="457"/>
      <c r="S46" s="141"/>
      <c r="T46" s="141"/>
      <c r="U46" s="143"/>
      <c r="V46" s="457"/>
      <c r="W46" s="141"/>
      <c r="X46" s="143"/>
      <c r="Y46" s="457"/>
      <c r="Z46" s="141"/>
      <c r="AA46" s="143"/>
      <c r="AB46" s="457"/>
      <c r="AC46" s="141"/>
      <c r="AD46" s="143"/>
      <c r="AE46" s="457"/>
      <c r="AF46" s="141"/>
      <c r="AG46" s="143"/>
      <c r="AH46" s="457"/>
      <c r="AI46" s="141"/>
      <c r="AJ46" s="143"/>
      <c r="AK46" s="457"/>
      <c r="AL46" s="141"/>
      <c r="AM46" s="143"/>
      <c r="AN46" s="457"/>
      <c r="AO46" s="141"/>
      <c r="AP46" s="143"/>
      <c r="AQ46" s="457"/>
      <c r="AR46" s="141"/>
      <c r="AS46" s="143"/>
    </row>
    <row r="47" spans="1:46" ht="14.25" thickBot="1">
      <c r="E47" s="54"/>
      <c r="F47" s="50"/>
      <c r="G47" s="54"/>
      <c r="H47" s="55"/>
      <c r="J47" s="54"/>
      <c r="K47" s="55"/>
      <c r="M47" s="54"/>
      <c r="N47" s="55"/>
      <c r="P47" s="54"/>
      <c r="Q47" s="55"/>
      <c r="S47" s="54"/>
      <c r="T47" s="54"/>
      <c r="U47" s="55"/>
      <c r="W47" s="54"/>
      <c r="X47" s="55"/>
      <c r="Z47" s="54"/>
      <c r="AA47" s="55"/>
      <c r="AC47" s="54"/>
      <c r="AD47" s="55"/>
      <c r="AF47" s="54"/>
      <c r="AG47" s="55"/>
      <c r="AI47" s="54"/>
      <c r="AJ47" s="55"/>
      <c r="AL47" s="54"/>
      <c r="AM47" s="55"/>
      <c r="AO47" s="54"/>
      <c r="AP47" s="55"/>
      <c r="AR47" s="54"/>
      <c r="AS47" s="55"/>
    </row>
    <row r="48" spans="1:46" ht="14.25" thickBot="1">
      <c r="E48" s="144"/>
      <c r="F48" s="145"/>
      <c r="G48" s="144"/>
      <c r="H48" s="146"/>
      <c r="I48" s="472"/>
      <c r="J48" s="144"/>
      <c r="K48" s="146"/>
      <c r="L48" s="472"/>
      <c r="M48" s="144"/>
      <c r="N48" s="146"/>
      <c r="O48" s="472"/>
      <c r="P48" s="144"/>
      <c r="Q48" s="146"/>
      <c r="R48" s="472"/>
      <c r="S48" s="144"/>
      <c r="T48" s="144"/>
      <c r="U48" s="146"/>
      <c r="V48" s="472"/>
      <c r="W48" s="144"/>
      <c r="X48" s="146"/>
      <c r="Y48" s="472"/>
      <c r="Z48" s="144"/>
      <c r="AA48" s="146"/>
      <c r="AB48" s="472"/>
      <c r="AC48" s="144"/>
      <c r="AD48" s="146"/>
      <c r="AE48" s="472"/>
      <c r="AF48" s="144"/>
      <c r="AG48" s="146"/>
      <c r="AH48" s="472"/>
      <c r="AI48" s="144"/>
      <c r="AJ48" s="146"/>
      <c r="AK48" s="472"/>
      <c r="AL48" s="144"/>
      <c r="AM48" s="146"/>
      <c r="AN48" s="472"/>
      <c r="AO48" s="144"/>
      <c r="AP48" s="146"/>
      <c r="AQ48" s="472"/>
      <c r="AR48" s="144"/>
      <c r="AS48" s="146"/>
    </row>
    <row r="49" spans="5:47" s="151" customFormat="1">
      <c r="E49" s="147" t="s">
        <v>657</v>
      </c>
      <c r="F49" s="152"/>
      <c r="G49" s="147"/>
      <c r="H49" s="147"/>
      <c r="I49" s="472"/>
      <c r="J49" s="153"/>
      <c r="K49" s="150"/>
      <c r="L49" s="474"/>
      <c r="M49" s="153"/>
      <c r="N49" s="150"/>
      <c r="O49" s="474"/>
      <c r="P49" s="153"/>
      <c r="Q49" s="150"/>
      <c r="R49" s="474"/>
      <c r="S49" s="153"/>
      <c r="T49" s="153"/>
      <c r="U49" s="150"/>
      <c r="V49" s="474"/>
      <c r="W49" s="153"/>
      <c r="X49" s="150"/>
      <c r="Y49" s="474"/>
      <c r="Z49" s="153"/>
      <c r="AA49" s="150"/>
      <c r="AB49" s="474"/>
      <c r="AC49" s="153"/>
      <c r="AD49" s="150"/>
      <c r="AE49" s="474"/>
      <c r="AF49" s="153"/>
      <c r="AG49" s="150"/>
      <c r="AH49" s="474"/>
      <c r="AI49" s="153"/>
      <c r="AJ49" s="150"/>
      <c r="AK49" s="474"/>
      <c r="AL49" s="153"/>
      <c r="AM49" s="150"/>
      <c r="AN49" s="474"/>
      <c r="AO49" s="153"/>
      <c r="AP49" s="150"/>
      <c r="AQ49" s="474"/>
      <c r="AR49" s="153"/>
      <c r="AS49" s="150"/>
      <c r="AT49" s="154"/>
      <c r="AU49" s="150"/>
    </row>
    <row r="50" spans="5:47" s="151" customFormat="1">
      <c r="E50" s="150"/>
      <c r="F50" s="153"/>
      <c r="G50" s="153"/>
      <c r="H50" s="153"/>
      <c r="I50" s="473"/>
      <c r="J50" s="153"/>
      <c r="K50" s="153"/>
      <c r="L50" s="473"/>
      <c r="M50" s="153"/>
      <c r="N50" s="153"/>
      <c r="O50" s="473"/>
      <c r="P50" s="153"/>
      <c r="Q50" s="153"/>
      <c r="R50" s="473"/>
      <c r="S50" s="153"/>
      <c r="T50" s="153"/>
      <c r="U50" s="153"/>
      <c r="V50" s="473"/>
      <c r="W50" s="153"/>
      <c r="X50" s="153"/>
      <c r="Y50" s="473"/>
      <c r="Z50" s="153"/>
      <c r="AA50" s="153"/>
      <c r="AB50" s="473"/>
      <c r="AC50" s="153"/>
      <c r="AD50" s="153"/>
      <c r="AE50" s="473"/>
      <c r="AF50" s="153"/>
      <c r="AG50" s="153"/>
      <c r="AH50" s="473"/>
      <c r="AI50" s="153"/>
      <c r="AJ50" s="153"/>
      <c r="AK50" s="473"/>
      <c r="AL50" s="153"/>
      <c r="AM50" s="153"/>
      <c r="AN50" s="473"/>
      <c r="AO50" s="153"/>
      <c r="AP50" s="153"/>
      <c r="AQ50" s="473"/>
      <c r="AR50" s="153"/>
      <c r="AS50" s="153"/>
      <c r="AT50" s="153"/>
      <c r="AU50" s="150"/>
    </row>
    <row r="52" spans="5:47">
      <c r="G52" s="50"/>
      <c r="H52" s="150"/>
      <c r="I52" s="474"/>
      <c r="J52" s="150"/>
      <c r="K52" s="50"/>
      <c r="M52" s="150"/>
      <c r="N52" s="50"/>
      <c r="P52" s="150"/>
      <c r="Q52" s="50"/>
      <c r="S52" s="150"/>
      <c r="T52" s="150"/>
      <c r="U52" s="50"/>
      <c r="W52" s="150"/>
      <c r="X52" s="50"/>
      <c r="Z52" s="150"/>
      <c r="AA52" s="50"/>
      <c r="AC52" s="150"/>
      <c r="AD52" s="50"/>
      <c r="AF52" s="150"/>
      <c r="AG52" s="50"/>
      <c r="AI52" s="150"/>
      <c r="AJ52" s="50"/>
      <c r="AL52" s="150"/>
      <c r="AM52" s="50"/>
      <c r="AO52" s="150"/>
      <c r="AP52" s="50"/>
      <c r="AR52" s="150"/>
      <c r="AS52" s="50"/>
    </row>
    <row r="53" spans="5:47">
      <c r="G53" s="50"/>
      <c r="H53" s="152"/>
      <c r="I53" s="475"/>
      <c r="J53" s="152"/>
      <c r="K53" s="50"/>
      <c r="M53" s="152"/>
      <c r="N53" s="50"/>
      <c r="P53" s="152"/>
      <c r="Q53" s="50"/>
      <c r="S53" s="152"/>
      <c r="T53" s="152"/>
      <c r="U53" s="50"/>
      <c r="W53" s="152"/>
      <c r="X53" s="50"/>
      <c r="Z53" s="152"/>
      <c r="AA53" s="50"/>
      <c r="AC53" s="152"/>
      <c r="AD53" s="50"/>
      <c r="AF53" s="152"/>
      <c r="AG53" s="50"/>
      <c r="AI53" s="152"/>
      <c r="AJ53" s="50"/>
      <c r="AL53" s="152"/>
      <c r="AM53" s="50"/>
      <c r="AO53" s="152"/>
      <c r="AP53" s="50"/>
      <c r="AR53" s="152"/>
      <c r="AS53" s="50"/>
    </row>
    <row r="54" spans="5:47">
      <c r="G54" s="50"/>
      <c r="H54" s="152"/>
      <c r="I54" s="475"/>
      <c r="J54" s="152"/>
      <c r="K54" s="50"/>
      <c r="M54" s="152"/>
      <c r="N54" s="50"/>
      <c r="P54" s="152"/>
      <c r="Q54" s="50"/>
      <c r="S54" s="152"/>
      <c r="T54" s="152"/>
      <c r="U54" s="50"/>
      <c r="W54" s="152"/>
      <c r="X54" s="50"/>
      <c r="Z54" s="152"/>
      <c r="AA54" s="50"/>
      <c r="AC54" s="152"/>
      <c r="AD54" s="50"/>
      <c r="AF54" s="152"/>
      <c r="AG54" s="50"/>
      <c r="AI54" s="152"/>
      <c r="AJ54" s="50"/>
      <c r="AL54" s="152"/>
      <c r="AM54" s="50"/>
      <c r="AO54" s="152"/>
      <c r="AP54" s="50"/>
      <c r="AR54" s="152"/>
      <c r="AS54" s="50"/>
    </row>
    <row r="55" spans="5:47">
      <c r="G55" s="50"/>
      <c r="H55" s="152"/>
      <c r="I55" s="475"/>
      <c r="J55" s="152"/>
      <c r="K55" s="50"/>
      <c r="M55" s="152"/>
      <c r="N55" s="50"/>
      <c r="P55" s="152"/>
      <c r="Q55" s="50"/>
      <c r="S55" s="152"/>
      <c r="T55" s="152"/>
      <c r="U55" s="50"/>
      <c r="W55" s="152"/>
      <c r="X55" s="50"/>
      <c r="Z55" s="152"/>
      <c r="AA55" s="50"/>
      <c r="AC55" s="152"/>
      <c r="AD55" s="50"/>
      <c r="AF55" s="152"/>
      <c r="AG55" s="50"/>
      <c r="AI55" s="152"/>
      <c r="AJ55" s="50"/>
      <c r="AL55" s="152"/>
      <c r="AM55" s="50"/>
      <c r="AO55" s="152"/>
      <c r="AP55" s="50"/>
      <c r="AR55" s="152"/>
      <c r="AS55" s="50"/>
    </row>
    <row r="56" spans="5:47">
      <c r="G56" s="50"/>
      <c r="H56" s="152"/>
      <c r="I56" s="475"/>
      <c r="J56" s="152"/>
      <c r="K56" s="50"/>
      <c r="M56" s="152"/>
      <c r="N56" s="50"/>
      <c r="P56" s="152"/>
      <c r="Q56" s="50"/>
      <c r="S56" s="152"/>
      <c r="T56" s="152"/>
      <c r="U56" s="50"/>
      <c r="W56" s="152"/>
      <c r="X56" s="50"/>
      <c r="Z56" s="152"/>
      <c r="AA56" s="50"/>
      <c r="AC56" s="152"/>
      <c r="AD56" s="50"/>
      <c r="AF56" s="152"/>
      <c r="AG56" s="50"/>
      <c r="AI56" s="152"/>
      <c r="AJ56" s="50"/>
      <c r="AL56" s="152"/>
      <c r="AM56" s="50"/>
      <c r="AO56" s="152"/>
      <c r="AP56" s="50"/>
      <c r="AR56" s="152"/>
      <c r="AS56" s="50"/>
    </row>
    <row r="57" spans="5:47">
      <c r="G57" s="50"/>
      <c r="H57" s="50"/>
      <c r="J57" s="50"/>
      <c r="K57" s="50"/>
      <c r="M57" s="50"/>
      <c r="N57" s="50"/>
      <c r="P57" s="50"/>
      <c r="Q57" s="50"/>
      <c r="S57" s="50"/>
      <c r="T57" s="50"/>
      <c r="U57" s="50"/>
      <c r="W57" s="50"/>
      <c r="X57" s="50"/>
      <c r="Z57" s="50"/>
      <c r="AA57" s="50"/>
      <c r="AC57" s="50"/>
      <c r="AD57" s="50"/>
      <c r="AF57" s="50"/>
      <c r="AG57" s="50"/>
      <c r="AI57" s="50"/>
      <c r="AJ57" s="50"/>
      <c r="AL57" s="50"/>
      <c r="AM57" s="50"/>
      <c r="AO57" s="50"/>
      <c r="AP57" s="50"/>
      <c r="AR57" s="50"/>
      <c r="AS57" s="50"/>
    </row>
  </sheetData>
  <sheetProtection password="8654" sheet="1"/>
  <mergeCells count="28">
    <mergeCell ref="S44:U44"/>
    <mergeCell ref="S45:U45"/>
    <mergeCell ref="E44:F44"/>
    <mergeCell ref="G44:H44"/>
    <mergeCell ref="J44:K44"/>
    <mergeCell ref="E45:F45"/>
    <mergeCell ref="G45:H45"/>
    <mergeCell ref="J45:K45"/>
    <mergeCell ref="M44:N44"/>
    <mergeCell ref="M45:N45"/>
    <mergeCell ref="P44:Q44"/>
    <mergeCell ref="P45:Q45"/>
    <mergeCell ref="W44:X44"/>
    <mergeCell ref="W45:X45"/>
    <mergeCell ref="Z44:AA44"/>
    <mergeCell ref="Z45:AA45"/>
    <mergeCell ref="AC44:AD44"/>
    <mergeCell ref="AC45:AD45"/>
    <mergeCell ref="AR44:AS44"/>
    <mergeCell ref="AR45:AS45"/>
    <mergeCell ref="AF44:AG44"/>
    <mergeCell ref="AF45:AG45"/>
    <mergeCell ref="AI44:AJ44"/>
    <mergeCell ref="AI45:AJ45"/>
    <mergeCell ref="AO44:AP44"/>
    <mergeCell ref="AO45:AP45"/>
    <mergeCell ref="AL44:AM44"/>
    <mergeCell ref="AL45:AM45"/>
  </mergeCells>
  <phoneticPr fontId="19" type="noConversion"/>
  <hyperlinks>
    <hyperlink ref="A20" location="'LCL PORT RATES'!G2:I2" display="HAITI"/>
    <hyperlink ref="C20" location="'LCL PORT RATES'!M2:O2" display="COSTA RICA"/>
    <hyperlink ref="B20" location="'LCL PORT RATES'!J2:L2" display="DOMINICAN REP."/>
    <hyperlink ref="D20" location="'LCL PORT RATES'!P2:R2" display="GUATEMALA"/>
    <hyperlink ref="A24" location="'LCL PORT RATES'!S2:U2" display="HONDURAS"/>
    <hyperlink ref="B24" location="'LCL PORT RATES'!W2:Y2" display="PANAMA"/>
    <hyperlink ref="C24" location="'LCL PORT RATES'!Z2:AB2" display="NICARAGUA"/>
    <hyperlink ref="D24" location="'LCL PORT RATES'!AC2:AE2" display="PURTO RICO"/>
    <hyperlink ref="A28" location="'LCL PORT RATES'!AF2:AH2" display="EL SALVADOR"/>
    <hyperlink ref="B28" location="'LCL PORT RATES'!AI2:AK2" display="JAMAICA"/>
    <hyperlink ref="C28" location="'LCL PORT RATES'!AL2:AN2" display="VENEZUELA"/>
    <hyperlink ref="D28" location="'LCL PORT RATES'!AO2:AQ2" display="CHILE"/>
    <hyperlink ref="B33:C33" location="'LCL PORT RATES'!AQ2:AS2" display="** ASIA PORTS **"/>
    <hyperlink ref="A33:D33" location="'LCL PORT RATES'!AR2:AT2" display="ASIA"/>
    <hyperlink ref="I27" location="'LCL ACCESSORIAL CHARGES'!A1" display="&quot;ACCESSORIAL CHARGES (ADDITIONAL CHARGES) APPLY - CLICK HERE TO OBTAIN THESE FIGURES TO BE ADDED TO QUOTE&quot;"/>
    <hyperlink ref="L27" location="'LCL ACCESSORIAL CHARGES'!A1" display="&quot;ACCESSORIAL CHARGES (ADDITIONAL CHARGES) APPLY - CLICK HERE TO OBTAIN THESE FIGURES TO BE ADDED TO QUOTE&quot;"/>
    <hyperlink ref="O27" location="'LCL ACCESSORIAL CHARGES'!A1" display="&quot;ACCESSORIAL CHARGES (ADDITIONAL CHARGES) APPLY - CLICK HERE TO OBTAIN THESE FIGURES TO BE ADDED TO QUOTE&quot;"/>
    <hyperlink ref="R27" location="'LCL ACCESSORIAL CHARGES'!A1" display="&quot;ACCESSORIAL CHARGES (ADDITIONAL CHARGES) APPLY - CLICK HERE TO OBTAIN THESE FIGURES TO BE ADDED TO QUOTE&quot;"/>
    <hyperlink ref="V27" location="'LCL ACCESSORIAL CHARGES'!A1" display="&quot;ACCESSORIAL CHARGES (ADDITIONAL CHARGES) APPLY - CLICK HERE TO OBTAIN THESE FIGURES TO BE ADDED TO QUOTE&quot;"/>
    <hyperlink ref="Y27" location="'LCL ACCESSORIAL CHARGES'!A1" display="&quot;ACCESSORIAL CHARGES (ADDITIONAL CHARGES) APPLY - CLICK HERE TO OBTAIN THESE FIGURES TO BE ADDED TO QUOTE&quot;"/>
    <hyperlink ref="AB27" location="'LCL ACCESSORIAL CHARGES'!A1" display="&quot;ACCESSORIAL CHARGES (ADDITIONAL CHARGES) APPLY - CLICK HERE TO OBTAIN THESE FIGURES TO BE ADDED TO QUOTE&quot;"/>
    <hyperlink ref="AE27" location="'LCL ACCESSORIAL CHARGES'!A1" display="&quot;ACCESSORIAL CHARGES (ADDITIONAL CHARGES) APPLY - CLICK HERE TO OBTAIN THESE FIGURES TO BE ADDED TO QUOTE&quot;"/>
    <hyperlink ref="AH27" location="'LCL ACCESSORIAL CHARGES'!A1" display="&quot;ACCESSORIAL CHARGES (ADDITIONAL CHARGES) APPLY - CLICK HERE TO OBTAIN THESE FIGURES TO BE ADDED TO QUOTE&quot;"/>
    <hyperlink ref="AK27" location="'LCL ACCESSORIAL CHARGES'!A1" display="&quot;ACCESSORIAL CHARGES (ADDITIONAL CHARGES) APPLY - CLICK HERE TO OBTAIN THESE FIGURES TO BE ADDED TO QUOTE&quot;"/>
    <hyperlink ref="AN27" location="'LCL ACCESSORIAL CHARGES'!A1" display="&quot;ACCESSORIAL CHARGES (ADDITIONAL CHARGES) APPLY - CLICK HERE TO OBTAIN THESE FIGURES TO BE ADDED TO QUOTE&quot;"/>
    <hyperlink ref="AQ27" location="'LCL ACCESSORIAL CHARGES'!A1" display="&quot;ACCESSORIAL CHARGES (ADDITIONAL CHARGES) APPLY - CLICK HERE TO OBTAIN THESE FIGURES TO BE ADDED TO QUOTE&quot;"/>
    <hyperlink ref="AT27" location="'LCL ACCESSORIAL CHARGES'!A1" display="&quot;ACCESSORIAL CHARGES (ADDITIONAL CHARGES) APPLY - CLICK HERE TO OBTAIN THESE FIGURES TO BE ADDED TO QUOTE&quot;"/>
  </hyperlink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8:F26"/>
  <sheetViews>
    <sheetView workbookViewId="0">
      <selection activeCell="H25" sqref="H25"/>
    </sheetView>
  </sheetViews>
  <sheetFormatPr defaultRowHeight="13.5"/>
  <cols>
    <col min="1" max="1" width="36.42578125" style="50" customWidth="1"/>
    <col min="2" max="2" width="36" style="50" customWidth="1"/>
    <col min="3" max="3" width="12.28515625" style="50" customWidth="1"/>
    <col min="4" max="4" width="15.5703125" style="50" customWidth="1"/>
    <col min="5" max="6" width="9.28515625" style="50" bestFit="1" customWidth="1"/>
    <col min="7" max="7" width="3" style="50" customWidth="1"/>
    <col min="8" max="16384" width="9.140625" style="50"/>
  </cols>
  <sheetData>
    <row r="8" spans="2:6" ht="14.25" thickBot="1"/>
    <row r="9" spans="2:6" ht="14.25" thickBot="1">
      <c r="B9" s="155" t="s">
        <v>1109</v>
      </c>
      <c r="C9" s="156"/>
      <c r="D9" s="157"/>
    </row>
    <row r="10" spans="2:6" ht="14.25" thickBot="1"/>
    <row r="11" spans="2:6">
      <c r="B11" s="375"/>
      <c r="C11" s="376" t="s">
        <v>654</v>
      </c>
      <c r="D11" s="388" t="s">
        <v>654</v>
      </c>
      <c r="E11" s="132"/>
      <c r="F11" s="132"/>
    </row>
    <row r="12" spans="2:6">
      <c r="B12" s="377" t="s">
        <v>1110</v>
      </c>
      <c r="C12" s="378" t="s">
        <v>1111</v>
      </c>
      <c r="D12" s="389" t="s">
        <v>1111</v>
      </c>
      <c r="E12" s="132"/>
      <c r="F12" s="132"/>
    </row>
    <row r="13" spans="2:6">
      <c r="B13" s="377" t="s">
        <v>1112</v>
      </c>
      <c r="C13" s="387" t="s">
        <v>1093</v>
      </c>
      <c r="D13" s="390" t="s">
        <v>1093</v>
      </c>
      <c r="E13" s="677"/>
      <c r="F13" s="677"/>
    </row>
    <row r="14" spans="2:6" ht="14.25" thickBot="1">
      <c r="B14" s="377" t="s">
        <v>636</v>
      </c>
      <c r="C14" s="383"/>
      <c r="D14" s="391"/>
      <c r="E14" s="137"/>
      <c r="F14" s="135"/>
    </row>
    <row r="15" spans="2:6">
      <c r="B15" s="517" t="s">
        <v>2899</v>
      </c>
      <c r="C15" s="384">
        <v>15</v>
      </c>
      <c r="D15" s="382">
        <v>15</v>
      </c>
      <c r="E15" s="139"/>
      <c r="F15" s="139"/>
    </row>
    <row r="16" spans="2:6">
      <c r="B16" s="386" t="s">
        <v>2900</v>
      </c>
      <c r="C16" s="385">
        <v>30</v>
      </c>
      <c r="D16" s="381">
        <v>30</v>
      </c>
      <c r="E16" s="139"/>
      <c r="F16" s="139"/>
    </row>
    <row r="17" spans="2:6" ht="15.75">
      <c r="B17" s="386" t="s">
        <v>2898</v>
      </c>
      <c r="C17" s="385" t="s">
        <v>1093</v>
      </c>
      <c r="D17" s="381" t="s">
        <v>1093</v>
      </c>
      <c r="E17" s="139"/>
      <c r="F17" s="678" t="s">
        <v>2952</v>
      </c>
    </row>
    <row r="18" spans="2:6">
      <c r="B18" s="386" t="s">
        <v>2901</v>
      </c>
      <c r="C18" s="385"/>
      <c r="D18" s="381"/>
      <c r="E18" s="139"/>
      <c r="F18" s="135" t="s">
        <v>2953</v>
      </c>
    </row>
    <row r="19" spans="2:6">
      <c r="B19" s="518" t="s">
        <v>1078</v>
      </c>
      <c r="C19" s="385">
        <v>85</v>
      </c>
      <c r="D19" s="381">
        <v>85</v>
      </c>
      <c r="E19" s="139"/>
      <c r="F19" s="135" t="s">
        <v>2954</v>
      </c>
    </row>
    <row r="20" spans="2:6" ht="14.25" thickBot="1">
      <c r="C20" s="158"/>
      <c r="D20" s="159"/>
      <c r="E20" s="139"/>
      <c r="F20" s="135" t="s">
        <v>2955</v>
      </c>
    </row>
    <row r="21" spans="2:6" ht="14.25" thickBot="1">
      <c r="B21" s="375" t="s">
        <v>626</v>
      </c>
      <c r="C21" s="379"/>
      <c r="D21" s="380"/>
      <c r="E21" s="137"/>
      <c r="F21" s="137"/>
    </row>
    <row r="22" spans="2:6">
      <c r="B22" s="517" t="s">
        <v>1080</v>
      </c>
      <c r="C22" s="384">
        <v>15</v>
      </c>
      <c r="D22" s="382">
        <v>15</v>
      </c>
      <c r="E22" s="139"/>
      <c r="F22" s="139"/>
    </row>
    <row r="23" spans="2:6">
      <c r="B23" s="386" t="s">
        <v>1074</v>
      </c>
      <c r="C23" s="385">
        <v>30</v>
      </c>
      <c r="D23" s="381">
        <v>30</v>
      </c>
      <c r="E23" s="139"/>
      <c r="F23" s="139"/>
    </row>
    <row r="24" spans="2:6">
      <c r="B24" s="518" t="s">
        <v>1078</v>
      </c>
      <c r="C24" s="385">
        <v>85</v>
      </c>
      <c r="D24" s="381">
        <v>85</v>
      </c>
      <c r="E24" s="139"/>
      <c r="F24" s="139"/>
    </row>
    <row r="25" spans="2:6">
      <c r="B25" s="309"/>
      <c r="C25" s="159"/>
      <c r="D25" s="159"/>
      <c r="E25" s="139"/>
      <c r="F25" s="139"/>
    </row>
    <row r="26" spans="2:6">
      <c r="B26" s="20" t="s">
        <v>1082</v>
      </c>
    </row>
  </sheetData>
  <sheetProtection password="9994" sheet="1" objects="1" scenarios="1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3:K27"/>
  <sheetViews>
    <sheetView zoomScale="75" workbookViewId="0">
      <selection activeCell="F19" sqref="F19"/>
    </sheetView>
  </sheetViews>
  <sheetFormatPr defaultRowHeight="13.5"/>
  <cols>
    <col min="1" max="4" width="9.140625" style="151"/>
    <col min="5" max="5" width="11" style="151" customWidth="1"/>
    <col min="6" max="6" width="13.42578125" style="151" customWidth="1"/>
    <col min="7" max="7" width="11.7109375" style="151" customWidth="1"/>
    <col min="8" max="8" width="11.28515625" style="151" bestFit="1" customWidth="1"/>
    <col min="9" max="9" width="24" style="151" customWidth="1"/>
    <col min="10" max="10" width="23.7109375" style="151" customWidth="1"/>
    <col min="11" max="16384" width="9.140625" style="151"/>
  </cols>
  <sheetData>
    <row r="3" spans="1:11">
      <c r="H3" s="150"/>
    </row>
    <row r="4" spans="1:11">
      <c r="H4" s="150"/>
    </row>
    <row r="5" spans="1:11" ht="14.25" thickBot="1">
      <c r="G5" s="150"/>
      <c r="H5" s="150"/>
      <c r="I5" s="150"/>
      <c r="J5" s="150"/>
    </row>
    <row r="6" spans="1:11" ht="14.25" thickBot="1">
      <c r="A6" s="160" t="s">
        <v>1548</v>
      </c>
      <c r="B6" s="161"/>
      <c r="C6" s="161"/>
      <c r="D6" s="161"/>
      <c r="E6" s="161"/>
      <c r="F6" s="161"/>
      <c r="G6" s="161"/>
      <c r="H6" s="162"/>
      <c r="I6" s="163"/>
      <c r="J6" s="164"/>
      <c r="K6" s="150"/>
    </row>
    <row r="7" spans="1:11" ht="14.25" thickBot="1">
      <c r="A7" s="165" t="s">
        <v>1549</v>
      </c>
      <c r="B7" s="166"/>
      <c r="C7" s="166"/>
      <c r="D7" s="166"/>
      <c r="E7" s="167" t="s">
        <v>1572</v>
      </c>
      <c r="F7" s="167"/>
      <c r="G7" s="167" t="s">
        <v>1573</v>
      </c>
      <c r="H7" s="166" t="s">
        <v>1113</v>
      </c>
      <c r="I7" s="166"/>
      <c r="J7" s="168"/>
      <c r="K7" s="150"/>
    </row>
    <row r="8" spans="1:11">
      <c r="A8" s="169" t="s">
        <v>654</v>
      </c>
      <c r="B8" s="170"/>
      <c r="C8" s="170"/>
      <c r="D8" s="170"/>
      <c r="E8" s="171">
        <v>1</v>
      </c>
      <c r="F8" s="171"/>
      <c r="G8" s="171">
        <v>3</v>
      </c>
      <c r="H8" s="374">
        <v>39680</v>
      </c>
      <c r="I8" s="170"/>
      <c r="J8" s="148"/>
      <c r="K8" s="150"/>
    </row>
    <row r="9" spans="1:11">
      <c r="A9" s="172"/>
      <c r="B9" s="150"/>
      <c r="C9" s="150"/>
      <c r="D9" s="150"/>
      <c r="E9" s="114"/>
      <c r="F9" s="114"/>
      <c r="G9" s="114"/>
      <c r="H9" s="150"/>
      <c r="I9" s="150"/>
      <c r="J9" s="173"/>
      <c r="K9" s="150"/>
    </row>
    <row r="10" spans="1:11">
      <c r="A10" s="174"/>
      <c r="B10" s="150"/>
      <c r="C10" s="150"/>
      <c r="D10" s="150"/>
      <c r="E10" s="114"/>
      <c r="F10" s="114"/>
      <c r="G10" s="114"/>
      <c r="H10" s="150"/>
      <c r="I10" s="150"/>
      <c r="J10" s="173"/>
      <c r="K10" s="150"/>
    </row>
    <row r="11" spans="1:11">
      <c r="A11" s="174"/>
      <c r="B11" s="150"/>
      <c r="C11" s="150"/>
      <c r="D11" s="150"/>
      <c r="E11" s="114"/>
      <c r="F11" s="114"/>
      <c r="G11" s="114"/>
      <c r="H11" s="150"/>
      <c r="I11" s="150"/>
      <c r="J11" s="173"/>
      <c r="K11" s="150"/>
    </row>
    <row r="12" spans="1:11">
      <c r="A12" s="174"/>
      <c r="B12" s="150"/>
      <c r="C12" s="150"/>
      <c r="D12" s="150"/>
      <c r="E12" s="114"/>
      <c r="F12" s="114"/>
      <c r="G12" s="114"/>
      <c r="H12" s="150"/>
      <c r="I12" s="150"/>
      <c r="J12" s="173"/>
      <c r="K12" s="150"/>
    </row>
    <row r="13" spans="1:11">
      <c r="A13" s="174"/>
      <c r="B13" s="150"/>
      <c r="C13" s="150"/>
      <c r="D13" s="150"/>
      <c r="E13" s="114"/>
      <c r="F13" s="114"/>
      <c r="G13" s="114"/>
      <c r="H13" s="150"/>
      <c r="I13" s="150"/>
      <c r="J13" s="173"/>
      <c r="K13" s="150"/>
    </row>
    <row r="14" spans="1:11">
      <c r="A14" s="174" t="s">
        <v>656</v>
      </c>
      <c r="B14" s="150"/>
      <c r="C14" s="150"/>
      <c r="D14" s="150"/>
      <c r="E14" s="114"/>
      <c r="F14" s="114"/>
      <c r="G14" s="114"/>
      <c r="H14" s="114"/>
      <c r="I14" s="150"/>
      <c r="J14" s="173"/>
      <c r="K14" s="150"/>
    </row>
    <row r="15" spans="1:11">
      <c r="A15" s="174" t="s">
        <v>1574</v>
      </c>
      <c r="B15" s="150"/>
      <c r="C15" s="150"/>
      <c r="D15" s="150"/>
      <c r="E15" s="114"/>
      <c r="F15" s="114"/>
      <c r="G15" s="114"/>
      <c r="H15" s="114"/>
      <c r="I15" s="150"/>
      <c r="J15" s="173"/>
      <c r="K15" s="150"/>
    </row>
    <row r="16" spans="1:11">
      <c r="A16" s="174" t="s">
        <v>1575</v>
      </c>
      <c r="B16" s="150"/>
      <c r="C16" s="150"/>
      <c r="D16" s="150"/>
      <c r="E16" s="114"/>
      <c r="F16" s="114"/>
      <c r="G16" s="114"/>
      <c r="H16" s="114"/>
      <c r="I16" s="150"/>
      <c r="J16" s="173"/>
      <c r="K16" s="150"/>
    </row>
    <row r="17" spans="1:11">
      <c r="A17" s="174" t="s">
        <v>1576</v>
      </c>
      <c r="B17" s="150"/>
      <c r="C17" s="150"/>
      <c r="D17" s="150"/>
      <c r="E17" s="114"/>
      <c r="F17" s="114"/>
      <c r="G17" s="114"/>
      <c r="H17" s="114"/>
      <c r="I17" s="150"/>
      <c r="J17" s="173"/>
      <c r="K17" s="150"/>
    </row>
    <row r="18" spans="1:11">
      <c r="A18" s="172"/>
      <c r="B18" s="149"/>
      <c r="C18" s="149"/>
      <c r="D18" s="149"/>
      <c r="E18" s="149"/>
      <c r="F18" s="149"/>
      <c r="G18" s="149"/>
      <c r="H18" s="150"/>
      <c r="I18" s="150"/>
      <c r="J18" s="173"/>
      <c r="K18" s="150"/>
    </row>
    <row r="19" spans="1:11">
      <c r="A19" s="172" t="s">
        <v>1577</v>
      </c>
      <c r="B19" s="149"/>
      <c r="C19" s="149"/>
      <c r="D19" s="149"/>
      <c r="E19" s="149"/>
      <c r="F19" s="149"/>
      <c r="G19" s="149"/>
      <c r="H19" s="150"/>
      <c r="I19" s="150"/>
      <c r="J19" s="173"/>
      <c r="K19" s="150"/>
    </row>
    <row r="20" spans="1:11">
      <c r="A20" s="172" t="s">
        <v>655</v>
      </c>
      <c r="B20" s="149"/>
      <c r="C20" s="149"/>
      <c r="D20" s="149"/>
      <c r="E20" s="149"/>
      <c r="F20" s="149"/>
      <c r="G20" s="149"/>
      <c r="H20" s="150"/>
      <c r="I20" s="150"/>
      <c r="J20" s="173"/>
      <c r="K20" s="150"/>
    </row>
    <row r="21" spans="1:11">
      <c r="A21" s="172"/>
      <c r="B21" s="149"/>
      <c r="C21" s="149"/>
      <c r="D21" s="149"/>
      <c r="E21" s="149"/>
      <c r="F21" s="149"/>
      <c r="G21" s="149"/>
      <c r="H21" s="150"/>
      <c r="I21" s="150"/>
      <c r="J21" s="173"/>
      <c r="K21" s="150"/>
    </row>
    <row r="22" spans="1:11">
      <c r="A22" s="172"/>
      <c r="B22" s="149"/>
      <c r="C22" s="149"/>
      <c r="D22" s="149"/>
      <c r="E22" s="149"/>
      <c r="F22" s="149"/>
      <c r="G22" s="149"/>
      <c r="H22" s="150"/>
      <c r="I22" s="150"/>
      <c r="J22" s="173"/>
      <c r="K22" s="150"/>
    </row>
    <row r="23" spans="1:11">
      <c r="A23" s="172"/>
      <c r="B23" s="149"/>
      <c r="C23" s="149"/>
      <c r="D23" s="149"/>
      <c r="E23" s="149"/>
      <c r="F23" s="149"/>
      <c r="G23" s="149"/>
      <c r="H23" s="150"/>
      <c r="I23" s="150"/>
      <c r="J23" s="173"/>
      <c r="K23" s="150"/>
    </row>
    <row r="24" spans="1:11">
      <c r="A24" s="172"/>
      <c r="B24" s="149"/>
      <c r="C24" s="149"/>
      <c r="D24" s="149"/>
      <c r="E24" s="149"/>
      <c r="F24" s="149"/>
      <c r="G24" s="149"/>
      <c r="H24" s="150"/>
      <c r="I24" s="150"/>
      <c r="J24" s="173"/>
      <c r="K24" s="150"/>
    </row>
    <row r="25" spans="1:11">
      <c r="A25" s="172"/>
      <c r="B25" s="149"/>
      <c r="C25" s="149"/>
      <c r="D25" s="149"/>
      <c r="E25" s="149"/>
      <c r="F25" s="149"/>
      <c r="G25" s="149"/>
      <c r="H25" s="150"/>
      <c r="I25" s="150"/>
      <c r="J25" s="173"/>
      <c r="K25" s="150"/>
    </row>
    <row r="26" spans="1:11">
      <c r="A26" s="172"/>
      <c r="B26" s="149"/>
      <c r="C26" s="149"/>
      <c r="D26" s="149"/>
      <c r="E26" s="149"/>
      <c r="F26" s="149"/>
      <c r="G26" s="149"/>
      <c r="H26" s="150"/>
      <c r="I26" s="150"/>
      <c r="J26" s="173"/>
      <c r="K26" s="150"/>
    </row>
    <row r="27" spans="1:11" ht="14.25" thickBot="1">
      <c r="A27" s="175"/>
      <c r="B27" s="176"/>
      <c r="C27" s="176"/>
      <c r="D27" s="176"/>
      <c r="E27" s="176"/>
      <c r="F27" s="176"/>
      <c r="G27" s="176"/>
      <c r="H27" s="166"/>
      <c r="I27" s="166"/>
      <c r="J27" s="168"/>
      <c r="K27" s="150"/>
    </row>
  </sheetData>
  <sheetProtection password="9994" sheet="1"/>
  <phoneticPr fontId="19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INTRODUCTION</vt:lpstr>
      <vt:lpstr>ORGANIZATION INFO</vt:lpstr>
      <vt:lpstr>COMMODITIES</vt:lpstr>
      <vt:lpstr>EXPORTS RATES FCL</vt:lpstr>
      <vt:lpstr>IMPORTS RATES FCL</vt:lpstr>
      <vt:lpstr>ACCESSORIAL CHARGES</vt:lpstr>
      <vt:lpstr>LCL PORT RATES</vt:lpstr>
      <vt:lpstr>LCL ACCESSORIAL CHARGES</vt:lpstr>
      <vt:lpstr>COMPENSATIONS</vt:lpstr>
      <vt:lpstr>TABLE OF CONTENTS</vt:lpstr>
      <vt:lpstr>RULES AND REGULATIONS</vt:lpstr>
      <vt:lpstr>ESSENTIAL TERMS</vt:lpstr>
      <vt:lpstr>NOTICES</vt:lpstr>
      <vt:lpstr>EQUIPMENT SIZES</vt:lpstr>
      <vt:lpstr>OFFICES AND AGENCIES</vt:lpstr>
      <vt:lpstr>HISTORICAL DATA</vt:lpstr>
      <vt:lpstr>HAITI COLOADING RATES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M. Dominguez</dc:creator>
  <cp:lastModifiedBy>Jesus Dominguez</cp:lastModifiedBy>
  <cp:lastPrinted>2008-03-28T11:47:53Z</cp:lastPrinted>
  <dcterms:created xsi:type="dcterms:W3CDTF">2008-01-30T22:17:32Z</dcterms:created>
  <dcterms:modified xsi:type="dcterms:W3CDTF">2013-10-01T19:32:27Z</dcterms:modified>
</cp:coreProperties>
</file>